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workbookProtection workbookAlgorithmName="SHA-512" workbookHashValue="4Y8fWrz5zxPAHObBDu3fJzeA5ndEZV/CHTRRXxWgMcgg2kJsV1SuCQXOf7YjBqJ+fg6PnwIlefpGCpQhI1Oa+w==" workbookSaltValue="/UkAAUe43KzUHNOXQdBSJw==" workbookSpinCount="100000" lockStructure="1"/>
  <bookViews>
    <workbookView xWindow="0" yWindow="0" windowWidth="20730" windowHeight="9200" tabRatio="632"/>
  </bookViews>
  <sheets>
    <sheet name="Cover page" sheetId="136" r:id="rId1"/>
    <sheet name="Fly-Cover page" sheetId="46" r:id="rId2"/>
    <sheet name="Fly-MAIN Sum" sheetId="77" r:id="rId3"/>
    <sheet name="MAIN Sum " sheetId="81" r:id="rId4"/>
    <sheet name="Fly-Preliminaries" sheetId="66" r:id="rId5"/>
    <sheet name="Bill 1Preliminaries " sheetId="63" r:id="rId6"/>
    <sheet name="Fly-OPD" sheetId="143" r:id="rId7"/>
    <sheet name="Bill 2 OPD" sheetId="111" r:id="rId8"/>
    <sheet name="Fly-Maternity" sheetId="144" r:id="rId9"/>
    <sheet name="Bill 3 Maternity" sheetId="120" r:id="rId10"/>
    <sheet name="Fly-EMMP" sheetId="146" r:id="rId11"/>
    <sheet name="Bill 4 EMMP + Ext Works" sheetId="138" r:id="rId12"/>
  </sheets>
  <definedNames>
    <definedName name="_xlnm.Print_Area" localSheetId="5">'Bill 1Preliminaries '!$A$1:$C$297</definedName>
    <definedName name="_xlnm.Print_Area" localSheetId="7">'Bill 2 OPD'!$A$1:$F$895</definedName>
    <definedName name="_xlnm.Print_Area" localSheetId="9">'Bill 3 Maternity'!$A$1:$F$737</definedName>
    <definedName name="_xlnm.Print_Area" localSheetId="11">'Bill 4 EMMP + Ext Works'!$A$1:$F$630</definedName>
    <definedName name="_xlnm.Print_Area" localSheetId="0">'Cover page'!$A$1:$G$33</definedName>
    <definedName name="_xlnm.Print_Area" localSheetId="1">'Fly-Cover page'!$A$1:$O$34</definedName>
    <definedName name="_xlnm.Print_Area" localSheetId="3">'MAIN Sum '!$A$1:$F$32</definedName>
    <definedName name="_xlnm.Print_Area">#REF!</definedName>
    <definedName name="_xlnm.Print_Titles" localSheetId="5">'Bill 1Preliminaries '!$1:$2</definedName>
  </definedNames>
  <calcPr calcId="162913"/>
  <customWorkbookViews>
    <customWorkbookView name="DELL330 - Personal View" guid="{C51AB1E2-78C9-439A-92CF-8019F4FC2EF1}" mergeInterval="0" personalView="1" maximized="1" windowWidth="1020" windowHeight="537" activeSheetId="2"/>
  </customWorkbookViews>
</workbook>
</file>

<file path=xl/calcChain.xml><?xml version="1.0" encoding="utf-8"?>
<calcChain xmlns="http://schemas.openxmlformats.org/spreadsheetml/2006/main">
  <c r="F628" i="138" l="1"/>
  <c r="F625" i="138"/>
  <c r="F622" i="138"/>
  <c r="F619" i="138"/>
  <c r="F617" i="138"/>
  <c r="F615" i="138"/>
  <c r="F613" i="138"/>
  <c r="F611" i="138"/>
  <c r="F609" i="138"/>
  <c r="F606" i="138"/>
  <c r="F604" i="138"/>
  <c r="F602" i="138"/>
  <c r="F600" i="138"/>
  <c r="F598" i="138"/>
  <c r="F630" i="138" s="1"/>
  <c r="F24" i="138" s="1"/>
  <c r="F557" i="138"/>
  <c r="F555" i="138"/>
  <c r="F553" i="138"/>
  <c r="F550" i="138"/>
  <c r="F559" i="138" s="1"/>
  <c r="F576" i="138" s="1"/>
  <c r="F543" i="138"/>
  <c r="F541" i="138"/>
  <c r="F539" i="138"/>
  <c r="F537" i="138"/>
  <c r="F535" i="138"/>
  <c r="F533" i="138"/>
  <c r="F531" i="138"/>
  <c r="F529" i="138"/>
  <c r="F527" i="138"/>
  <c r="F525" i="138"/>
  <c r="F523" i="138"/>
  <c r="F521" i="138"/>
  <c r="F518" i="138"/>
  <c r="F516" i="138"/>
  <c r="F513" i="138"/>
  <c r="F510" i="138"/>
  <c r="F508" i="138"/>
  <c r="F545" i="138" s="1"/>
  <c r="F573" i="138" s="1"/>
  <c r="F494" i="138"/>
  <c r="F491" i="138"/>
  <c r="F488" i="138"/>
  <c r="F484" i="138"/>
  <c r="F481" i="138"/>
  <c r="F478" i="138"/>
  <c r="F475" i="138"/>
  <c r="F471" i="138"/>
  <c r="F468" i="138"/>
  <c r="F504" i="138" s="1"/>
  <c r="F570" i="138" s="1"/>
  <c r="F462" i="138"/>
  <c r="F460" i="138"/>
  <c r="F458" i="138"/>
  <c r="F456" i="138"/>
  <c r="F453" i="138"/>
  <c r="F451" i="138"/>
  <c r="F448" i="138"/>
  <c r="F446" i="138"/>
  <c r="F444" i="138"/>
  <c r="F442" i="138"/>
  <c r="F439" i="138"/>
  <c r="F437" i="138"/>
  <c r="F434" i="138"/>
  <c r="F431" i="138"/>
  <c r="F427" i="138"/>
  <c r="F425" i="138"/>
  <c r="F422" i="138"/>
  <c r="F420" i="138"/>
  <c r="F418" i="138"/>
  <c r="F464" i="138" s="1"/>
  <c r="F567" i="138" s="1"/>
  <c r="F409" i="138"/>
  <c r="F407" i="138"/>
  <c r="F405" i="138"/>
  <c r="F403" i="138"/>
  <c r="F400" i="138"/>
  <c r="F397" i="138"/>
  <c r="F395" i="138"/>
  <c r="F393" i="138"/>
  <c r="F391" i="138"/>
  <c r="F389" i="138"/>
  <c r="F387" i="138"/>
  <c r="F384" i="138"/>
  <c r="F382" i="138"/>
  <c r="F380" i="138"/>
  <c r="F378" i="138"/>
  <c r="F376" i="138"/>
  <c r="F374" i="138"/>
  <c r="F415" i="138" s="1"/>
  <c r="F564" i="138" s="1"/>
  <c r="F372" i="138"/>
  <c r="F364" i="138"/>
  <c r="F362" i="138"/>
  <c r="F360" i="138"/>
  <c r="F358" i="138"/>
  <c r="F356" i="138"/>
  <c r="F355" i="138"/>
  <c r="F353" i="138"/>
  <c r="F351" i="138"/>
  <c r="F348" i="138"/>
  <c r="F346" i="138"/>
  <c r="F345" i="138"/>
  <c r="F344" i="138"/>
  <c r="F342" i="138"/>
  <c r="F341" i="138"/>
  <c r="F339" i="138"/>
  <c r="F336" i="138"/>
  <c r="F334" i="138"/>
  <c r="F333" i="138"/>
  <c r="F331" i="138"/>
  <c r="F330" i="138"/>
  <c r="F328" i="138"/>
  <c r="F326" i="138"/>
  <c r="F366" i="138" s="1"/>
  <c r="F20" i="138" s="1"/>
  <c r="F319" i="138"/>
  <c r="F317" i="138"/>
  <c r="F314" i="138"/>
  <c r="F311" i="138"/>
  <c r="F308" i="138"/>
  <c r="F305" i="138"/>
  <c r="F303" i="138"/>
  <c r="F300" i="138"/>
  <c r="F297" i="138"/>
  <c r="F294" i="138"/>
  <c r="F292" i="138"/>
  <c r="F289" i="138"/>
  <c r="F287" i="138"/>
  <c r="F285" i="138"/>
  <c r="F282" i="138"/>
  <c r="F280" i="138"/>
  <c r="F321" i="138" s="1"/>
  <c r="F18" i="138" s="1"/>
  <c r="F238" i="138"/>
  <c r="F236" i="138"/>
  <c r="F274" i="138" s="1"/>
  <c r="F16" i="138" s="1"/>
  <c r="F220" i="138"/>
  <c r="F218" i="138"/>
  <c r="F216" i="138"/>
  <c r="F214" i="138"/>
  <c r="F212" i="138"/>
  <c r="F210" i="138"/>
  <c r="F208" i="138"/>
  <c r="F206" i="138"/>
  <c r="F204" i="138"/>
  <c r="F202" i="138"/>
  <c r="F200" i="138"/>
  <c r="F198" i="138"/>
  <c r="F196" i="138"/>
  <c r="F194" i="138"/>
  <c r="F192" i="138"/>
  <c r="F190" i="138"/>
  <c r="F231" i="138" s="1"/>
  <c r="F14" i="138" s="1"/>
  <c r="F147" i="138"/>
  <c r="F145" i="138"/>
  <c r="F143" i="138"/>
  <c r="F150" i="138" s="1"/>
  <c r="F161" i="138" s="1"/>
  <c r="F135" i="138"/>
  <c r="F133" i="138"/>
  <c r="F131" i="138"/>
  <c r="F129" i="138"/>
  <c r="F126" i="138"/>
  <c r="F124" i="138"/>
  <c r="F122" i="138"/>
  <c r="F120" i="138"/>
  <c r="F118" i="138"/>
  <c r="F116" i="138"/>
  <c r="F114" i="138"/>
  <c r="F112" i="138"/>
  <c r="F110" i="138"/>
  <c r="F108" i="138"/>
  <c r="F106" i="138"/>
  <c r="F104" i="138"/>
  <c r="F102" i="138"/>
  <c r="F100" i="138"/>
  <c r="F139" i="138" s="1"/>
  <c r="F158" i="138" s="1"/>
  <c r="F98" i="138"/>
  <c r="F96" i="138"/>
  <c r="F92" i="138"/>
  <c r="F90" i="138"/>
  <c r="F88" i="138"/>
  <c r="F86" i="138"/>
  <c r="F84" i="138"/>
  <c r="F82" i="138"/>
  <c r="F80" i="138"/>
  <c r="F77" i="138"/>
  <c r="F74" i="138"/>
  <c r="F71" i="138"/>
  <c r="F68" i="138"/>
  <c r="F66" i="138"/>
  <c r="F64" i="138"/>
  <c r="F62" i="138"/>
  <c r="F60" i="138"/>
  <c r="F57" i="138"/>
  <c r="F55" i="138"/>
  <c r="F94" i="138" s="1"/>
  <c r="F155" i="138" s="1"/>
  <c r="F735" i="120"/>
  <c r="F732" i="120"/>
  <c r="F729" i="120"/>
  <c r="F727" i="120"/>
  <c r="F725" i="120"/>
  <c r="F722" i="120"/>
  <c r="F720" i="120"/>
  <c r="F718" i="120"/>
  <c r="F716" i="120"/>
  <c r="F714" i="120"/>
  <c r="F712" i="120"/>
  <c r="F709" i="120"/>
  <c r="F707" i="120"/>
  <c r="F737" i="120" s="1"/>
  <c r="F31" i="120" s="1"/>
  <c r="F697" i="120"/>
  <c r="F694" i="120"/>
  <c r="F691" i="120"/>
  <c r="F689" i="120"/>
  <c r="F687" i="120"/>
  <c r="E683" i="120"/>
  <c r="F683" i="120" s="1"/>
  <c r="F681" i="120"/>
  <c r="E681" i="120"/>
  <c r="D678" i="120"/>
  <c r="F678" i="120" s="1"/>
  <c r="F676" i="120"/>
  <c r="F673" i="120"/>
  <c r="F670" i="120"/>
  <c r="F668" i="120"/>
  <c r="F665" i="120"/>
  <c r="F662" i="120"/>
  <c r="F647" i="120"/>
  <c r="F645" i="120"/>
  <c r="F642" i="120"/>
  <c r="F639" i="120"/>
  <c r="F636" i="120"/>
  <c r="F634" i="120"/>
  <c r="E632" i="120"/>
  <c r="F632" i="120" s="1"/>
  <c r="F630" i="120"/>
  <c r="E626" i="120"/>
  <c r="F626" i="120" s="1"/>
  <c r="D582" i="120"/>
  <c r="F582" i="120" s="1"/>
  <c r="F580" i="120"/>
  <c r="F578" i="120"/>
  <c r="F575" i="120"/>
  <c r="F584" i="120" s="1"/>
  <c r="F591" i="120" s="1"/>
  <c r="F564" i="120"/>
  <c r="F562" i="120"/>
  <c r="F559" i="120"/>
  <c r="F557" i="120"/>
  <c r="F553" i="120"/>
  <c r="F551" i="120"/>
  <c r="F548" i="120"/>
  <c r="F544" i="120"/>
  <c r="F542" i="120"/>
  <c r="F539" i="120"/>
  <c r="F536" i="120"/>
  <c r="F573" i="120" s="1"/>
  <c r="F588" i="120" s="1"/>
  <c r="F492" i="120"/>
  <c r="F490" i="120"/>
  <c r="F488" i="120"/>
  <c r="F486" i="120"/>
  <c r="F494" i="120" s="1"/>
  <c r="F501" i="120" s="1"/>
  <c r="F474" i="120"/>
  <c r="F470" i="120"/>
  <c r="F467" i="120"/>
  <c r="F464" i="120"/>
  <c r="F460" i="120"/>
  <c r="F457" i="120"/>
  <c r="F454" i="120"/>
  <c r="F452" i="120"/>
  <c r="F450" i="120"/>
  <c r="F448" i="120"/>
  <c r="F483" i="120" s="1"/>
  <c r="F498" i="120" s="1"/>
  <c r="F445" i="120"/>
  <c r="F415" i="120"/>
  <c r="F413" i="120"/>
  <c r="F410" i="120"/>
  <c r="F408" i="120"/>
  <c r="F405" i="120"/>
  <c r="F402" i="120"/>
  <c r="F417" i="120" s="1"/>
  <c r="F423" i="120" s="1"/>
  <c r="F400" i="120"/>
  <c r="F398" i="120"/>
  <c r="F396" i="120"/>
  <c r="F394" i="120"/>
  <c r="F382" i="120"/>
  <c r="D380" i="120"/>
  <c r="F380" i="120" s="1"/>
  <c r="F392" i="120" s="1"/>
  <c r="F421" i="120" s="1"/>
  <c r="F376" i="120"/>
  <c r="F373" i="120"/>
  <c r="F371" i="120"/>
  <c r="F367" i="120"/>
  <c r="F346" i="120"/>
  <c r="D346" i="120"/>
  <c r="D349" i="120" s="1"/>
  <c r="F349" i="120" s="1"/>
  <c r="F343" i="120"/>
  <c r="F341" i="120"/>
  <c r="D341" i="120"/>
  <c r="F339" i="120"/>
  <c r="F337" i="120"/>
  <c r="F334" i="120"/>
  <c r="F332" i="120"/>
  <c r="F330" i="120"/>
  <c r="F326" i="120"/>
  <c r="F323" i="120"/>
  <c r="D323" i="120"/>
  <c r="F321" i="120"/>
  <c r="F361" i="120" s="1"/>
  <c r="F19" i="120" s="1"/>
  <c r="F313" i="120"/>
  <c r="F311" i="120"/>
  <c r="F309" i="120"/>
  <c r="F307" i="120"/>
  <c r="F305" i="120"/>
  <c r="F303" i="120"/>
  <c r="F300" i="120"/>
  <c r="F298" i="120"/>
  <c r="F296" i="120"/>
  <c r="F294" i="120"/>
  <c r="F292" i="120"/>
  <c r="F289" i="120"/>
  <c r="F287" i="120"/>
  <c r="F285" i="120"/>
  <c r="F283" i="120"/>
  <c r="F280" i="120"/>
  <c r="F278" i="120"/>
  <c r="F275" i="120"/>
  <c r="F273" i="120"/>
  <c r="F315" i="120" s="1"/>
  <c r="F17" i="120" s="1"/>
  <c r="F227" i="120"/>
  <c r="F225" i="120"/>
  <c r="F222" i="120"/>
  <c r="F229" i="120" s="1"/>
  <c r="F239" i="120" s="1"/>
  <c r="F217" i="120"/>
  <c r="F215" i="120"/>
  <c r="F213" i="120"/>
  <c r="F211" i="120"/>
  <c r="F209" i="120"/>
  <c r="F207" i="120"/>
  <c r="D204" i="120"/>
  <c r="F204" i="120" s="1"/>
  <c r="F201" i="120"/>
  <c r="F198" i="120"/>
  <c r="F196" i="120"/>
  <c r="F194" i="120"/>
  <c r="F190" i="120"/>
  <c r="F188" i="120"/>
  <c r="F186" i="120"/>
  <c r="F184" i="120"/>
  <c r="F182" i="120"/>
  <c r="F179" i="120"/>
  <c r="F177" i="120"/>
  <c r="F219" i="120" s="1"/>
  <c r="F236" i="120" s="1"/>
  <c r="F175" i="120"/>
  <c r="F169" i="120"/>
  <c r="F167" i="120"/>
  <c r="F165" i="120"/>
  <c r="F163" i="120"/>
  <c r="F160" i="120"/>
  <c r="F158" i="120"/>
  <c r="F155" i="120"/>
  <c r="F153" i="120"/>
  <c r="F151" i="120"/>
  <c r="F148" i="120"/>
  <c r="F146" i="120"/>
  <c r="F143" i="120"/>
  <c r="F141" i="120"/>
  <c r="F139" i="120"/>
  <c r="F136" i="120"/>
  <c r="F134" i="120"/>
  <c r="F132" i="120"/>
  <c r="F130" i="120"/>
  <c r="F128" i="120"/>
  <c r="F172" i="120" s="1"/>
  <c r="F233" i="120" s="1"/>
  <c r="F96" i="120"/>
  <c r="F93" i="120"/>
  <c r="F90" i="120"/>
  <c r="F87" i="120"/>
  <c r="F85" i="120"/>
  <c r="F98" i="120" s="1"/>
  <c r="F105" i="120" s="1"/>
  <c r="F73" i="120"/>
  <c r="F71" i="120"/>
  <c r="F69" i="120"/>
  <c r="F67" i="120"/>
  <c r="F64" i="120"/>
  <c r="F61" i="120"/>
  <c r="F59" i="120"/>
  <c r="F81" i="120" s="1"/>
  <c r="F102" i="120" s="1"/>
  <c r="F122" i="120" s="1"/>
  <c r="F13" i="120" s="1"/>
  <c r="F865" i="111"/>
  <c r="F862" i="111"/>
  <c r="F859" i="111"/>
  <c r="F867" i="111" s="1"/>
  <c r="F875" i="111" s="1"/>
  <c r="F857" i="111"/>
  <c r="F855" i="111"/>
  <c r="F846" i="111"/>
  <c r="F844" i="111"/>
  <c r="F841" i="111"/>
  <c r="F839" i="111"/>
  <c r="F837" i="111"/>
  <c r="F835" i="111"/>
  <c r="F833" i="111"/>
  <c r="F830" i="111"/>
  <c r="F828" i="111"/>
  <c r="F825" i="111"/>
  <c r="F851" i="111" s="1"/>
  <c r="F872" i="111" s="1"/>
  <c r="F895" i="111" s="1"/>
  <c r="F33" i="111" s="1"/>
  <c r="F777" i="111"/>
  <c r="F775" i="111"/>
  <c r="F773" i="111"/>
  <c r="F779" i="111" s="1"/>
  <c r="F787" i="111" s="1"/>
  <c r="F768" i="111"/>
  <c r="F766" i="111"/>
  <c r="F762" i="111"/>
  <c r="F760" i="111"/>
  <c r="F758" i="111"/>
  <c r="F755" i="111"/>
  <c r="F753" i="111"/>
  <c r="F751" i="111"/>
  <c r="F747" i="111"/>
  <c r="F771" i="111" s="1"/>
  <c r="F783" i="111" s="1"/>
  <c r="F725" i="111"/>
  <c r="F722" i="111"/>
  <c r="F719" i="111"/>
  <c r="F717" i="111"/>
  <c r="F715" i="111"/>
  <c r="F711" i="111"/>
  <c r="F709" i="111"/>
  <c r="F707" i="111"/>
  <c r="F705" i="111"/>
  <c r="F703" i="111"/>
  <c r="F701" i="111"/>
  <c r="F727" i="111" s="1"/>
  <c r="F737" i="111" s="1"/>
  <c r="F697" i="111"/>
  <c r="F695" i="111"/>
  <c r="F693" i="111"/>
  <c r="F691" i="111"/>
  <c r="E688" i="111"/>
  <c r="F688" i="111" s="1"/>
  <c r="F686" i="111"/>
  <c r="E686" i="111"/>
  <c r="F683" i="111"/>
  <c r="F681" i="111"/>
  <c r="D681" i="111"/>
  <c r="F679" i="111"/>
  <c r="F677" i="111"/>
  <c r="E674" i="111"/>
  <c r="F674" i="111" s="1"/>
  <c r="F672" i="111"/>
  <c r="F669" i="111"/>
  <c r="F666" i="111"/>
  <c r="E663" i="111"/>
  <c r="F663" i="111" s="1"/>
  <c r="F660" i="111"/>
  <c r="F699" i="111" s="1"/>
  <c r="F734" i="111" s="1"/>
  <c r="F650" i="111"/>
  <c r="F648" i="111"/>
  <c r="F645" i="111"/>
  <c r="F643" i="111"/>
  <c r="D640" i="111"/>
  <c r="F640" i="111" s="1"/>
  <c r="F638" i="111"/>
  <c r="F636" i="111"/>
  <c r="F633" i="111"/>
  <c r="F630" i="111"/>
  <c r="F627" i="111"/>
  <c r="F622" i="111"/>
  <c r="D622" i="111"/>
  <c r="D625" i="111" s="1"/>
  <c r="F625" i="111" s="1"/>
  <c r="F619" i="111"/>
  <c r="F617" i="111"/>
  <c r="F596" i="111"/>
  <c r="D596" i="111"/>
  <c r="D593" i="111"/>
  <c r="F593" i="111" s="1"/>
  <c r="D590" i="111"/>
  <c r="F590" i="111" s="1"/>
  <c r="F588" i="111"/>
  <c r="F585" i="111"/>
  <c r="F583" i="111"/>
  <c r="F581" i="111"/>
  <c r="E577" i="111"/>
  <c r="F577" i="111" s="1"/>
  <c r="F538" i="111"/>
  <c r="F536" i="111"/>
  <c r="F534" i="111"/>
  <c r="F531" i="111"/>
  <c r="F529" i="111"/>
  <c r="F526" i="111"/>
  <c r="F540" i="111" s="1"/>
  <c r="F547" i="111" s="1"/>
  <c r="F522" i="111"/>
  <c r="F520" i="111"/>
  <c r="F517" i="111"/>
  <c r="F515" i="111"/>
  <c r="F511" i="111"/>
  <c r="F509" i="111"/>
  <c r="F506" i="111"/>
  <c r="F504" i="111"/>
  <c r="F502" i="111"/>
  <c r="F499" i="111"/>
  <c r="F495" i="111"/>
  <c r="F493" i="111"/>
  <c r="F490" i="111"/>
  <c r="F524" i="111" s="1"/>
  <c r="F544" i="111" s="1"/>
  <c r="F571" i="111" s="1"/>
  <c r="F25" i="111" s="1"/>
  <c r="F487" i="111"/>
  <c r="F460" i="111"/>
  <c r="F458" i="111"/>
  <c r="F456" i="111"/>
  <c r="F454" i="111"/>
  <c r="F451" i="111"/>
  <c r="F447" i="111"/>
  <c r="F444" i="111"/>
  <c r="F441" i="111"/>
  <c r="F462" i="111" s="1"/>
  <c r="F472" i="111" s="1"/>
  <c r="F430" i="111"/>
  <c r="F428" i="111"/>
  <c r="F425" i="111"/>
  <c r="F422" i="111"/>
  <c r="F420" i="111"/>
  <c r="F417" i="111"/>
  <c r="F415" i="111"/>
  <c r="F413" i="111"/>
  <c r="F410" i="111"/>
  <c r="F408" i="111"/>
  <c r="F406" i="111"/>
  <c r="F404" i="111"/>
  <c r="F401" i="111"/>
  <c r="F436" i="111" s="1"/>
  <c r="F468" i="111" s="1"/>
  <c r="F479" i="111" s="1"/>
  <c r="F23" i="111" s="1"/>
  <c r="F362" i="111"/>
  <c r="F360" i="111"/>
  <c r="F357" i="111"/>
  <c r="F354" i="111"/>
  <c r="F364" i="111" s="1"/>
  <c r="F374" i="111" s="1"/>
  <c r="F351" i="111"/>
  <c r="F343" i="111"/>
  <c r="F341" i="111"/>
  <c r="F339" i="111"/>
  <c r="F337" i="111"/>
  <c r="F335" i="111"/>
  <c r="F333" i="111"/>
  <c r="D333" i="111"/>
  <c r="F330" i="111"/>
  <c r="F349" i="111" s="1"/>
  <c r="F370" i="111" s="1"/>
  <c r="F327" i="111"/>
  <c r="F324" i="111"/>
  <c r="D307" i="111"/>
  <c r="F307" i="111" s="1"/>
  <c r="F304" i="111"/>
  <c r="F301" i="111"/>
  <c r="F299" i="111"/>
  <c r="F297" i="111"/>
  <c r="F295" i="111"/>
  <c r="F292" i="111"/>
  <c r="F290" i="111"/>
  <c r="F288" i="111"/>
  <c r="F284" i="111"/>
  <c r="F281" i="111"/>
  <c r="F279" i="111"/>
  <c r="F264" i="111"/>
  <c r="F261" i="111"/>
  <c r="F259" i="111"/>
  <c r="F258" i="111"/>
  <c r="F257" i="111"/>
  <c r="F255" i="111"/>
  <c r="F253" i="111"/>
  <c r="F250" i="111"/>
  <c r="F248" i="111"/>
  <c r="F246" i="111"/>
  <c r="F244" i="111"/>
  <c r="F241" i="111"/>
  <c r="F239" i="111"/>
  <c r="F236" i="111"/>
  <c r="F234" i="111"/>
  <c r="F273" i="111" s="1"/>
  <c r="F17" i="111" s="1"/>
  <c r="F193" i="111"/>
  <c r="F191" i="111"/>
  <c r="F188" i="111"/>
  <c r="F195" i="111" s="1"/>
  <c r="F205" i="111" s="1"/>
  <c r="F186" i="111"/>
  <c r="F183" i="111"/>
  <c r="F178" i="111"/>
  <c r="F176" i="111"/>
  <c r="F174" i="111"/>
  <c r="F172" i="111"/>
  <c r="F170" i="111"/>
  <c r="F167" i="111"/>
  <c r="F164" i="111"/>
  <c r="F161" i="111"/>
  <c r="F159" i="111"/>
  <c r="F157" i="111"/>
  <c r="F153" i="111"/>
  <c r="F151" i="111"/>
  <c r="F149" i="111"/>
  <c r="F147" i="111"/>
  <c r="F145" i="111"/>
  <c r="F142" i="111"/>
  <c r="F139" i="111"/>
  <c r="F137" i="111"/>
  <c r="F135" i="111"/>
  <c r="F180" i="111" s="1"/>
  <c r="F202" i="111" s="1"/>
  <c r="F130" i="111"/>
  <c r="F128" i="111"/>
  <c r="F126" i="111"/>
  <c r="F124" i="111"/>
  <c r="F121" i="111"/>
  <c r="F119" i="111"/>
  <c r="F116" i="111"/>
  <c r="F114" i="111"/>
  <c r="F112" i="111"/>
  <c r="F109" i="111"/>
  <c r="F107" i="111"/>
  <c r="F104" i="111"/>
  <c r="F102" i="111"/>
  <c r="F100" i="111"/>
  <c r="F97" i="111"/>
  <c r="F95" i="111"/>
  <c r="F93" i="111"/>
  <c r="F91" i="111"/>
  <c r="F89" i="111"/>
  <c r="F132" i="111" s="1"/>
  <c r="F199" i="111" s="1"/>
  <c r="F83" i="111"/>
  <c r="F13" i="111" s="1"/>
  <c r="F61" i="111"/>
  <c r="F58" i="111"/>
  <c r="C290" i="63"/>
  <c r="C284" i="63"/>
  <c r="C280" i="63"/>
  <c r="C278" i="63"/>
  <c r="C274" i="63"/>
  <c r="C270" i="63"/>
  <c r="C256" i="63"/>
  <c r="C288" i="63" s="1"/>
  <c r="C222" i="63"/>
  <c r="C286" i="63" s="1"/>
  <c r="C194" i="63"/>
  <c r="C169" i="63"/>
  <c r="C282" i="63" s="1"/>
  <c r="C129" i="63"/>
  <c r="C102" i="63"/>
  <c r="C71" i="63"/>
  <c r="C276" i="63" s="1"/>
  <c r="F609" i="111" l="1"/>
  <c r="F27" i="111" s="1"/>
  <c r="F48" i="111"/>
  <c r="F12" i="81" s="1"/>
  <c r="F656" i="111"/>
  <c r="F731" i="111" s="1"/>
  <c r="F740" i="111" s="1"/>
  <c r="F29" i="111" s="1"/>
  <c r="F439" i="120"/>
  <c r="F21" i="120" s="1"/>
  <c r="F578" i="138"/>
  <c r="F590" i="138" s="1"/>
  <c r="F22" i="138" s="1"/>
  <c r="C297" i="63"/>
  <c r="F10" i="81" s="1"/>
  <c r="F228" i="111"/>
  <c r="F15" i="111" s="1"/>
  <c r="F395" i="111"/>
  <c r="F21" i="111" s="1"/>
  <c r="F267" i="120"/>
  <c r="F15" i="120" s="1"/>
  <c r="F49" i="120" s="1"/>
  <c r="F14" i="81" s="1"/>
  <c r="F654" i="120"/>
  <c r="F27" i="120" s="1"/>
  <c r="F318" i="111"/>
  <c r="F19" i="111" s="1"/>
  <c r="F817" i="111"/>
  <c r="F31" i="111" s="1"/>
  <c r="F618" i="120"/>
  <c r="F25" i="120" s="1"/>
  <c r="F699" i="120"/>
  <c r="F29" i="120" s="1"/>
  <c r="F528" i="120"/>
  <c r="F23" i="120" s="1"/>
  <c r="F185" i="138"/>
  <c r="F12" i="138" s="1"/>
  <c r="F49" i="138" s="1"/>
  <c r="F16" i="81" s="1"/>
  <c r="F18" i="81" l="1"/>
  <c r="F22" i="81" l="1"/>
  <c r="F20" i="81"/>
  <c r="F24" i="81" l="1"/>
  <c r="F26" i="81" s="1"/>
</calcChain>
</file>

<file path=xl/sharedStrings.xml><?xml version="1.0" encoding="utf-8"?>
<sst xmlns="http://schemas.openxmlformats.org/spreadsheetml/2006/main" count="2706" uniqueCount="788">
  <si>
    <t>COLLECTION</t>
  </si>
  <si>
    <t>Total Carried to Collection</t>
  </si>
  <si>
    <t>Disposal of excavated materials</t>
  </si>
  <si>
    <t>Plinth finishes</t>
  </si>
  <si>
    <t>Painting</t>
  </si>
  <si>
    <t>A</t>
  </si>
  <si>
    <t>B</t>
  </si>
  <si>
    <t>C</t>
  </si>
  <si>
    <t>D</t>
  </si>
  <si>
    <t>E</t>
  </si>
  <si>
    <t>F</t>
  </si>
  <si>
    <t>G</t>
  </si>
  <si>
    <t>H</t>
  </si>
  <si>
    <t>J</t>
  </si>
  <si>
    <t>K</t>
  </si>
  <si>
    <t>L</t>
  </si>
  <si>
    <t>M</t>
  </si>
  <si>
    <t>N</t>
  </si>
  <si>
    <t>P</t>
  </si>
  <si>
    <t>ITEM</t>
  </si>
  <si>
    <t>SM</t>
  </si>
  <si>
    <t>CM</t>
  </si>
  <si>
    <t>LM</t>
  </si>
  <si>
    <t>NO</t>
  </si>
  <si>
    <t>Damp proof membrane</t>
  </si>
  <si>
    <t>Allow for keeping excavations free from surface water</t>
  </si>
  <si>
    <t>Allow for upholding and maintaining sides of excavations</t>
  </si>
  <si>
    <t>Q</t>
  </si>
  <si>
    <t>Item</t>
  </si>
  <si>
    <t>Description</t>
  </si>
  <si>
    <t>SUMMARY</t>
  </si>
  <si>
    <t xml:space="preserve">COLLECTION </t>
  </si>
  <si>
    <t>Roof Construction</t>
  </si>
  <si>
    <t>INTERNAL FINISHES</t>
  </si>
  <si>
    <t>Floor Finishes</t>
  </si>
  <si>
    <t>Wall Finishes</t>
  </si>
  <si>
    <t>No</t>
  </si>
  <si>
    <t>Knot prime stop and apply one coat undercoat and two finishing coats gloss oil paint on wood</t>
  </si>
  <si>
    <t>BILL NO.1</t>
  </si>
  <si>
    <t>On completion of the Contract, the site and the Works shall be cleared of all plant, scaffolding, temporary structures, rubbish and unused materials and shall be delivered up clean and in perfect condition in every respect to the satisfaction of the Project Manager.  Particular attention is to be paid to leave all windows, doors, floors, walls and fittings clean and removing all paint and cement stains, including unblocking gutters, drains and channels.</t>
  </si>
  <si>
    <t>Works to be delivered clean</t>
  </si>
  <si>
    <t>Defects, shrinkage or other faults which are attributed by the Project Manager to work executed under this Contract shall be made good by the Contractor at his own cost.</t>
  </si>
  <si>
    <t>Liability for Defects</t>
  </si>
  <si>
    <t>Removing Rubbish and Clearing</t>
  </si>
  <si>
    <t>Site Administration and Security</t>
  </si>
  <si>
    <t>Scaffolding</t>
  </si>
  <si>
    <t>Hoarding and Screening</t>
  </si>
  <si>
    <t>The Contractor shall allow for removing the said latrines, filling pits with hardcore and murram and leaving the ground clean, free from pollution upon completion of the Works to the satisfaction of the Health and Medical Authorities.</t>
  </si>
  <si>
    <t>The Contractor shall allow for providing the necessary latrines for the labour employed on the Works, including labour employed by Sub-Contractors, to the satisfaction of the Health and Medical Authorities and for maintaining the same in a thoroughly clean and sanitary condition and paying all conservancy fees.</t>
  </si>
  <si>
    <t>Sanitation of the Works</t>
  </si>
  <si>
    <t>Lighting and Power for the Works</t>
  </si>
  <si>
    <t>Water for the Works</t>
  </si>
  <si>
    <t>Protection of Works and Persons</t>
  </si>
  <si>
    <t>The Contractor shall allow for providing holidays and transport for work people and for complying with any relevant Ordinances, Regulations or Union Agreement</t>
  </si>
  <si>
    <t>Holidays and Transport for Work people</t>
  </si>
  <si>
    <t>Safety, Health and Welfare of Work people</t>
  </si>
  <si>
    <t>The Contractor is to provide everything necessary for the proper execution of the works according to the true intent and meaning of Drawings, etc., whether the same may or may not be particularly shown on the drawings or described in the Bills of Quantities provided that the same is reasonably to be inferred there from.</t>
  </si>
  <si>
    <t>Allow for removing and reinstating, adapting from time to time as may be necessary  and maintaining all plant and equipment during the course of the Contract.</t>
  </si>
  <si>
    <t>Tools and Plant</t>
  </si>
  <si>
    <t>Visitors to the Site</t>
  </si>
  <si>
    <t>The Contractor will be restricted to within the boundaries of the site for all operations.</t>
  </si>
  <si>
    <t>Working and Storage Space</t>
  </si>
  <si>
    <t>Priced Bills of Quantities</t>
  </si>
  <si>
    <t>Progress Photographs</t>
  </si>
  <si>
    <t>The Contractor shall furnish to the Project Manager for approval and display in the site offices, a Programme and Progress Chart devised in such a way that the lined programme is shown and progress can be marked up as the work proceeds.  The Contractor shall keep this chart up to date at all times</t>
  </si>
  <si>
    <t>Programme and Progress</t>
  </si>
  <si>
    <t>Preparation of Site, Works etc.</t>
  </si>
  <si>
    <t>The Contractor shall allow for making any legally demandable payments due in respect of works and hoardings, and of workpeople employed by him to Local or Central Government  Authorities and bodies.</t>
  </si>
  <si>
    <t>Legally demandable taxes</t>
  </si>
  <si>
    <t>No exemption from duty and other tax payments</t>
  </si>
  <si>
    <t>The Contractor will be entirely responsible for obtaining all materials required for the Works, whether local or imported and for, paying all costs and charges necessary, including all ordering,  shipping or air freight, clearance, transport to site, intermediate storage, and storage on site, insurance, security, documentation, licenses, national and international taxes, etc.,</t>
  </si>
  <si>
    <t>Materials for the Works</t>
  </si>
  <si>
    <t>The Contractor shall price out individually and in detail all the items carrying a monetary value in this and any other section of the Bills for Quantities as required and under no circumstances will lump sums be allowed unless otherwise stated to the contrary in the tender documents.  Any item not priced either in the Preliminaries Bill or elsewhere in the Bills of Quantities, will be deemed to have been allowed for in the prices inserted against other items in the Bills of Quantities.</t>
  </si>
  <si>
    <t>Pricing Preliminaries</t>
  </si>
  <si>
    <t>The Bills of Quantities are to be priced according to the descriptions contained in the items and the relevant drawings and notes thereon and Specifications.  In the event of discrepancies appearing between these  descriptions or any drawing and specifications issued with tenders, the drawings and notes thereon shall take precedence for the purpose of pricing.</t>
  </si>
  <si>
    <t>Discrepancies in descriptions</t>
  </si>
  <si>
    <t>Any  workmanship or materials not complying with specific requirements or approved samples or which have been damaged, contaminated or have deteriorated, must be immediately removed from the site and replaced at the Contractor's expense when required.</t>
  </si>
  <si>
    <t>Rejected Workmanship or Materials</t>
  </si>
  <si>
    <t xml:space="preserve">The Contractor shall furnish at the earliest possible opportunity before work commences and at his own cost any samples of materials or workmanship that may be called for by the Project Manager for his approval or rejection until such samples are approved by the Project Manager and such samples when approved shall be the minimum standard for the work to which they apply.  </t>
  </si>
  <si>
    <t>Samples</t>
  </si>
  <si>
    <t>Therefore the Contractor shall be deemed to have examined the drawings before tendering and to have satisfied himself regarding the nature and extent of the works and the method of construction involved.  No claim arising out of misinterpretation in any respects will be entertained.</t>
  </si>
  <si>
    <t>The Works are to be executed in accordance with the drawings referred to in these tender documents together with any drawings which may be required in amplification or amendment thereof.</t>
  </si>
  <si>
    <t>Drawings</t>
  </si>
  <si>
    <t>The Bills of Quantities shall under no circumstances be used for the purpose of ordering materials.  The Contractor shall make his own computations for purposes of ordering materials.</t>
  </si>
  <si>
    <t>Measurements</t>
  </si>
  <si>
    <t>The Contractor must obtain the The Project Manager's approval and directions regarding the use of any materials found on site.</t>
  </si>
  <si>
    <t>The Contractor shall visit the Site to acquaint himself with the nature and position of the Works to be executed and no claim for extras will be considered on account of lack of knowledge in this respect.</t>
  </si>
  <si>
    <t>Bidder to Visit the Site</t>
  </si>
  <si>
    <t>The Contractor shall therefore be deemed to have visited the site and satisfied himself as to: -</t>
  </si>
  <si>
    <t>GENERAL MATTERS</t>
  </si>
  <si>
    <t>The Contractor shall allow for providing for the safety, health and welfare of work people and for complying with any relevant Ordinances, Regulations or Union Agreement and the safety requirements for working on Construction sites in accordance with the Conditions of Contract.</t>
  </si>
  <si>
    <t>The contractor shall ensure so far as reasonably practicable,the health,safety and welfare at work for his/her employees including those of his/her sub contractors and all other persons on site.</t>
  </si>
  <si>
    <t>The contractor,among others,shall provide:-</t>
  </si>
  <si>
    <t>The contractor shall report accidents,manage contagiuos diseases and reduce occupational health hazards as required by the statutes and other regulations in place.</t>
  </si>
  <si>
    <t>The contractor shall provide all necessary tools and equipment and other requisites necessary for the proper execution of the Works.</t>
  </si>
  <si>
    <t>The Contractor shall allow for providing all temporary lighting and power supplies required for the Works together with all necessary distributions for the same and must allow for bearing all expenses incurred and paying for all power consumed.</t>
  </si>
  <si>
    <t>The Contractor shall allow for providing all temporary clear water supplies required for the Works together with all necessary storage tanks and distribution systems for the same and must allow for bearing all expenses incurred and paying for all water consumed.</t>
  </si>
  <si>
    <t>The Contractor shall allow for providing, erecting and dismantling all general scaffolding required for the Works. The Contractor must allow here or in his rates for providing all special scaffolding required by his Sub-Contractors carrying out works.</t>
  </si>
  <si>
    <t>Contract Conditions</t>
  </si>
  <si>
    <t>Each item in the Preliminaries and General Requirements, which the Contractor wishes to price, shall be priced individually and the Contractor shall not enter any lump sum covering more than one item or group of  items. Items against which no price is indicated is deemed to have been included in the rates.</t>
  </si>
  <si>
    <t>(i) The nature/terrain of the site.</t>
  </si>
  <si>
    <t>(vi) The locations where all temporary structures,plant and materials necessary for executing the works will be placed.</t>
  </si>
  <si>
    <t xml:space="preserve">The Contractor shall obtain the approval of the responsible Local authority  for the siting of all temporary buildings, access roads and paths, storage area for materials and spoil heaps.  </t>
  </si>
  <si>
    <t>(i) Protective clothing,equipment etc</t>
  </si>
  <si>
    <t>(ii) Safe access to all places on site</t>
  </si>
  <si>
    <t>(iii) Appropriate sanitation</t>
  </si>
  <si>
    <t>(iv) First Aid facilities.</t>
  </si>
  <si>
    <t>The Contractor shall provide and maintain an administrative personnel on site who shall provide and maintain appropriate security for proper protection of the Works, materials and plant at the site.</t>
  </si>
  <si>
    <t>Site Meetings</t>
  </si>
  <si>
    <t>Any  un authorised alteration or qualification made to the text of these Bills of Quantities will be ignored.</t>
  </si>
  <si>
    <t>(ii) Insurance of other property against loss or damage.</t>
  </si>
  <si>
    <t>(iii) Insurance against personal Injury or death of third parties and workmen in connection with the Contract.</t>
  </si>
  <si>
    <t xml:space="preserve">The bidder will be required to visit the site before bidding.                                                                                             </t>
  </si>
  <si>
    <t>Site Instruction book</t>
  </si>
  <si>
    <t xml:space="preserve">The contractor shall provide a triplicate site instruction book per site. </t>
  </si>
  <si>
    <t>The Contractor shall allow for providing all necessary iron sheet  hoarding  preferably Gauge 30, around the site with a lockable gate for entrance/exit.</t>
  </si>
  <si>
    <t>The Contractor shall allow for thoroughly maintaining all such protective and other devices throughout the contract and clearing away and handing over to the Employer including making good disturbed ground on completion.</t>
  </si>
  <si>
    <t>(i) Insurance of the Works,Plant and Materials against loss or damage.</t>
  </si>
  <si>
    <t>The Contractor is to satisfy himself as to any difficulties that the Site may present and make all necessary inquiries to any point which in his opinion requires further elucidation as no claim for lack of information on any of the above will be entertained.</t>
  </si>
  <si>
    <t>The Contractor shall provide the necessary logistical requirements for a minimum of 20No participants during the monthly site meetings.</t>
  </si>
  <si>
    <t>BILLS OF QUANTITIES</t>
  </si>
  <si>
    <t>All items in these Bills of Quantities must be priced.  No alterations of quantities or descriptions made by the bidder will be allowed</t>
  </si>
  <si>
    <t>Occupational Health and safety</t>
  </si>
  <si>
    <t>(ii) The nature, proximity of adjoining property, buildings and services to be protected and/or diverted.</t>
  </si>
  <si>
    <t>(iii) The nature of existing building elements to be demolished/ taken down/removed/hacked up if any, including cost of demolition/taking down/removing/hacking up.</t>
  </si>
  <si>
    <t>(v) The existence and source of adequate supplies of labour, plant and local materials for the works.</t>
  </si>
  <si>
    <t>Measurements used in preparing these Bills of Quantities have been taken off from site measurements and Architectural/Structural drawings.</t>
  </si>
  <si>
    <t>The samples shall be removed when no longer required by the Project Manager.</t>
  </si>
  <si>
    <t>Value Added Tax (VAT)</t>
  </si>
  <si>
    <t>HIV/AIDS and STD Prevention</t>
  </si>
  <si>
    <t>The Contractor shall provide details of the measures he/she proposes to adopt to control the spread of HIV/AIDS and sexually transmitted diseases (STDs) between his/her staff, labour and the Local Community. The Contractor shall put in place non- discreminatory workplace measures to protect the employees living with HIV/AIDS and to ensure  that they are treated and counselled. Preventive measures should also be established to protect others aginst any risk of illness and injury which can result in HIV/AIDS infection and transmission.</t>
  </si>
  <si>
    <t>The Contractor shall regularly (every three months) carry out awareness training to provide information, education and consultation to site staff and labour of the danger and impacts of STDs and HIV/AIDS.</t>
  </si>
  <si>
    <t>Gender</t>
  </si>
  <si>
    <t>The Contractor shall throughout the contract peroid laise with both government and NGOs at all levels dealing with gender and development isssues. He/she shall ensure that recruitment procedures and working conditions/facilities are gender balanced and non- descrimanatory.</t>
  </si>
  <si>
    <t>Contractor Site Offices and Store for Materials</t>
  </si>
  <si>
    <t>The Contractor shall allow for erecting and maintaining a site office and store for the use by his own site staff.The office shall be sufficiently large enough with a sittting capacity of not less than 20No people to enable holding of site meetings.The contractor must also allow for provision and maintaining a lockable office complete with a desk,chair and cupboard for the sole use of a Clerk of Works.At the end of the project,the contractor shall remove all and the used property shall be handed over to the Employer.</t>
  </si>
  <si>
    <t xml:space="preserve">The Contractor shall allow for all necessary preparation of the Site, Works and materials prior to commencement of renovations.  </t>
  </si>
  <si>
    <t xml:space="preserve">Page  1 </t>
  </si>
  <si>
    <t xml:space="preserve">Page 2 </t>
  </si>
  <si>
    <t xml:space="preserve">Page 3 </t>
  </si>
  <si>
    <t xml:space="preserve">Page 4 </t>
  </si>
  <si>
    <t xml:space="preserve">Page 5 </t>
  </si>
  <si>
    <t xml:space="preserve">Page 6 </t>
  </si>
  <si>
    <t xml:space="preserve">Page 7 </t>
  </si>
  <si>
    <t>Page 8</t>
  </si>
  <si>
    <t>The abbreviations used in this document shall be deemed to have the following meanings.</t>
  </si>
  <si>
    <t>DEFINITION OF ABBREVIATIONS</t>
  </si>
  <si>
    <t>I</t>
  </si>
  <si>
    <t>Page 9</t>
  </si>
  <si>
    <t>Unit</t>
  </si>
  <si>
    <t>Qty</t>
  </si>
  <si>
    <t>Rate</t>
  </si>
  <si>
    <t xml:space="preserve"> Amount </t>
  </si>
  <si>
    <t>Ugx</t>
  </si>
  <si>
    <t>SUBSTRUCTURE</t>
  </si>
  <si>
    <t>SUPERSTRUCTURE</t>
  </si>
  <si>
    <t>ROOFING</t>
  </si>
  <si>
    <t xml:space="preserve"> DOORS</t>
  </si>
  <si>
    <t>WINDOWS</t>
  </si>
  <si>
    <t>INTERNAL FINISHINGS</t>
  </si>
  <si>
    <t>EXTERNAL FINISHINGS</t>
  </si>
  <si>
    <t>FITTINGS &amp; FIXTURES</t>
  </si>
  <si>
    <t xml:space="preserve">MECHANICAL INSTALLATION </t>
  </si>
  <si>
    <t xml:space="preserve">ELECTRICAL INSTALLATION </t>
  </si>
  <si>
    <t>ELEMENT No. 1</t>
  </si>
  <si>
    <t>DEMOLITIONS AND REMOVALS</t>
  </si>
  <si>
    <t>Bidders must visit the site to acquaint themselves with the nature of the demolitions and removals, including obtaining all information necessary for pricing items related to these works.</t>
  </si>
  <si>
    <t>The amounts inserted against items must include for keeping the salvaged materials and later handing over to the project manager, loading and carting away rubbish and debris to dump to be found by the contractor and leaving the whole site clean and tidy to the satisfaction of the Project Manager and Local Authority and MAKING GOOD all disturbed surfaces to approval.</t>
  </si>
  <si>
    <t xml:space="preserve">Doors </t>
  </si>
  <si>
    <t>Floor</t>
  </si>
  <si>
    <t>TOTAL ELEMENT No. 1 (DEMOLITIONS) TO SUMMARY</t>
  </si>
  <si>
    <t>ELEMENT No. 2</t>
  </si>
  <si>
    <t>Site preparation</t>
  </si>
  <si>
    <t>Anti-termite treatment on foundation.</t>
  </si>
  <si>
    <t>Ditto: blinded surfaces of hardcore</t>
  </si>
  <si>
    <t>Excavations and Earthworks</t>
  </si>
  <si>
    <t xml:space="preserve">Excavate foundation trench </t>
  </si>
  <si>
    <t xml:space="preserve">Back fill excavated materials around foundations </t>
  </si>
  <si>
    <t>Remove surplus excavated materials from site</t>
  </si>
  <si>
    <t>Fillings</t>
  </si>
  <si>
    <t>125 Murram filling</t>
  </si>
  <si>
    <t>Plain concrete class 20/20mm (1:3:6)</t>
  </si>
  <si>
    <t xml:space="preserve">Foundation strip </t>
  </si>
  <si>
    <t>Splash apron footing</t>
  </si>
  <si>
    <t>75mm thick Splash apron bed</t>
  </si>
  <si>
    <t>100mm thick Floor bed</t>
  </si>
  <si>
    <t>Formwork to:</t>
  </si>
  <si>
    <t>Edge of slab 75 - 150mm high.</t>
  </si>
  <si>
    <t>Foundation walls</t>
  </si>
  <si>
    <t>150mm Ditto (Splash apron)</t>
  </si>
  <si>
    <t>O</t>
  </si>
  <si>
    <t xml:space="preserve">1000 Gauge polythene sheet damp proof membrane </t>
  </si>
  <si>
    <t>Horizontal Damp proof course</t>
  </si>
  <si>
    <t>Cement and sand (1:3) render</t>
  </si>
  <si>
    <t>Apply 3 coats bituminous paint</t>
  </si>
  <si>
    <t>Maintenance for excavation</t>
  </si>
  <si>
    <t>TOTAL ELEMENT No. 2 (SUBSTRUCTURE) TO SUMMARY</t>
  </si>
  <si>
    <t>ELEMENT No. 3</t>
  </si>
  <si>
    <t>Reinforced concrete class 25 (1:2:4)</t>
  </si>
  <si>
    <t xml:space="preserve">Horizontal beams </t>
  </si>
  <si>
    <t xml:space="preserve">High tensile steel bar reinforcement </t>
  </si>
  <si>
    <t>KGS</t>
  </si>
  <si>
    <t>TOTAL ELEMENT No. 3 (SUPERSTRUCTURE) TO SUMMARY</t>
  </si>
  <si>
    <t>ELEMENT No. 4</t>
  </si>
  <si>
    <t>Hard wood treated roof trusses complete with hoop iron strip connections and bolts</t>
  </si>
  <si>
    <t>150mm x 50mm Tie beams</t>
  </si>
  <si>
    <t>100mm x 50mm Struts and Ties</t>
  </si>
  <si>
    <t>150mm x 50mm rafters</t>
  </si>
  <si>
    <t>Sawn hardwood:</t>
  </si>
  <si>
    <t>100mm x 75mm Wall plate</t>
  </si>
  <si>
    <t>100mm x 50mm Purlins</t>
  </si>
  <si>
    <t>Wrought "Cypress"timber:</t>
  </si>
  <si>
    <t>25mm x 225mm Fascia and barge boards</t>
  </si>
  <si>
    <t>Apply three coats of gloss enamel paint on fascia boards</t>
  </si>
  <si>
    <t>TOTAL ELEMENT No. 4 (ROOFING) TO SUMMARY</t>
  </si>
  <si>
    <t>ELEMENT No. 5</t>
  </si>
  <si>
    <t xml:space="preserve"> DOORS </t>
  </si>
  <si>
    <t xml:space="preserve">Wrot hard wood frames, selected, treated and kept clean: to Architects detail. </t>
  </si>
  <si>
    <t>150 x 50mm rebated door frame, plugged</t>
  </si>
  <si>
    <t>Ironmongery</t>
  </si>
  <si>
    <t>Supply and fix the following ironmongery of "UNION" Manufacture or other equal and approved, complete with matching fixings to hardwood.</t>
  </si>
  <si>
    <t>Butt Hinges, 75 x 100mm: Heavy duty finished stainless steel .</t>
  </si>
  <si>
    <t>PRS</t>
  </si>
  <si>
    <t xml:space="preserve">3 Lever Mortice door lock complete with lever furniture </t>
  </si>
  <si>
    <t>Rubber door stopper plugged on wall or floor</t>
  </si>
  <si>
    <t>Glass and Glazing</t>
  </si>
  <si>
    <t>6mm thick clear sheet glass to metal doors with putty</t>
  </si>
  <si>
    <t>ditto: frames over 200mm but not exceeding 300mm girth</t>
  </si>
  <si>
    <t>Prepare and apply three coats of super quality gloss enamel paint on metalwork:</t>
  </si>
  <si>
    <t>General Surfaces of new steel glazed doors and frames</t>
  </si>
  <si>
    <t>Total Page No. 5</t>
  </si>
  <si>
    <t>TOTAL ELEMENT No. 5 (DOORS) TO SUMMARY</t>
  </si>
  <si>
    <t>ELEMENT No. 6</t>
  </si>
  <si>
    <t>Precast concrete units: class 25 (1:2:4)</t>
  </si>
  <si>
    <t xml:space="preserve"> 325 x 75mm Cill</t>
  </si>
  <si>
    <t>Ironmongery and matching fixings</t>
  </si>
  <si>
    <t>Ditto Casement steel stays</t>
  </si>
  <si>
    <t>Rub down, prepare and apply two coats of super quality gloss enamel paint on:</t>
  </si>
  <si>
    <t>Existing glazed steel windows (measured over glass)</t>
  </si>
  <si>
    <t>Finishes to Window Reveals</t>
  </si>
  <si>
    <t>Rub down, prepare and apply two coats exterior quality emulsion paint on existing reveals not exceeding 100mm girth</t>
  </si>
  <si>
    <t>Ditto but vinyl silk paint internally ditto</t>
  </si>
  <si>
    <t>TOTAL ELEMENT No. 6 (WINDOWS) TO SUMMARY</t>
  </si>
  <si>
    <t>ELEMENT No. 7</t>
  </si>
  <si>
    <t>Cement and sand (1:4) screeds and pavings: one coat: steel trowell finish: laid on concrete</t>
  </si>
  <si>
    <t>Wall  Finishes</t>
  </si>
  <si>
    <t>Cement / lime/putty/sand(1:2:9):</t>
  </si>
  <si>
    <t>White glazed ceramic wall tiles with and including cement and sand (1:4) backing</t>
  </si>
  <si>
    <t xml:space="preserve">150x150x6mm thick white glazed ceramic wall tiles fixed with aproved adhesive </t>
  </si>
  <si>
    <t>Extra for rounded tile top</t>
  </si>
  <si>
    <t>Ditto but corner strip</t>
  </si>
  <si>
    <t>Thorughly rub down, prepare and apply two coats of silkvinyl paint to existing painted surfaces internally</t>
  </si>
  <si>
    <t>Prepare and apply three coats of silkvinyl paint on plastered surfaces internally</t>
  </si>
  <si>
    <t>Ceiling Finishes</t>
  </si>
  <si>
    <t>9mm thick plain chipboard ceiling;</t>
  </si>
  <si>
    <t>12mm Lime plaster on;</t>
  </si>
  <si>
    <t>Beams</t>
  </si>
  <si>
    <t>Prepare and apply three coats of first grade emulsion on chipboard ceilings internally</t>
  </si>
  <si>
    <t>Ditto beams internally</t>
  </si>
  <si>
    <t>TOTAL ELEMENT No. 7 (INTERNAL FINISHES) CARRIED TO SUMMARY.</t>
  </si>
  <si>
    <t>ELEMENT No. 8</t>
  </si>
  <si>
    <t>EXTERNAL FINISHES</t>
  </si>
  <si>
    <t>TOTAL ELEMENT No. 8 (EXTERNAL FINISHES) CARRIED TO SUMMARY.</t>
  </si>
  <si>
    <t>ELEMENT No. 9</t>
  </si>
  <si>
    <t>The following in 2 no. pin board: size 1200x 1000mm high</t>
  </si>
  <si>
    <t xml:space="preserve">13mm celotex softboard lining: plugged and screwed to walls </t>
  </si>
  <si>
    <t>50x25mm wrot hard wood; edge trim : one labour: plugged and screwed</t>
  </si>
  <si>
    <t>Surfaces 75-150mm girth: edge trim</t>
  </si>
  <si>
    <t>TOTAL ELEMENT No. 9 (FITTINGS &amp; FIXTURES) CARRIED TO SUMMARY</t>
  </si>
  <si>
    <t>ELEMENT No. 10</t>
  </si>
  <si>
    <t>MECHANICAL INSTALLATIONS</t>
  </si>
  <si>
    <t>Provide all materials, install, connect and set to work the following all as described in the Specifications.</t>
  </si>
  <si>
    <t>Sanitary Fittings</t>
  </si>
  <si>
    <t>Internal Plumbing</t>
  </si>
  <si>
    <t xml:space="preserve">12mm PPR cold water Pipe work complete. </t>
  </si>
  <si>
    <t>12mm chrome plated ELBOW tap fixed to PPR pipe complete with accessories</t>
  </si>
  <si>
    <t xml:space="preserve">Foul Water </t>
  </si>
  <si>
    <t>Supply and fix the following in PVC soil and waste system to BS 4514 with fittings, fixed according to the manufacturer's printed instructions and BS 5572:1978 all as supplied by KEY-TERRAIN or equal, complete with all fittings and accessories and shall be inclusive of all builder's work..</t>
  </si>
  <si>
    <t>50mm PVC soil waste pipe on wall, in wall and or in duct.</t>
  </si>
  <si>
    <t>38mm PVC soil waste pipe on wall, in wall and or in duct.</t>
  </si>
  <si>
    <t>Floor trap PVC aproximantlly 150 x 150mm, with stainless cover and all accessories</t>
  </si>
  <si>
    <t xml:space="preserve"> COLLECTION</t>
  </si>
  <si>
    <t>Total Page No. 12</t>
  </si>
  <si>
    <t>TOTAL ELEMENT No. 10 (MECHANICAL INSTALLATIONS) CARRIED TO SUMMARY</t>
  </si>
  <si>
    <t>ELEMENT No. 11</t>
  </si>
  <si>
    <t>ELECTRICALL INSTALLATIONS</t>
  </si>
  <si>
    <t>Supply and install the following complete with accessories:</t>
  </si>
  <si>
    <t>Lighting</t>
  </si>
  <si>
    <t>6A 1 gang 1 way switch</t>
  </si>
  <si>
    <t>6A 1 gang 2 way switch</t>
  </si>
  <si>
    <t>Replace existing damaged 6A 1 gang 1 way switch</t>
  </si>
  <si>
    <t>Socket Outlets</t>
  </si>
  <si>
    <t>13A 2gang socket outlet</t>
  </si>
  <si>
    <t>TOTAL ELEMENT No. 11 (ELECTRICAL INSTALLATIONS) CARRIED TO SUMMARY</t>
  </si>
  <si>
    <t>OPD BUILDING</t>
  </si>
  <si>
    <t>Total Page No. 4</t>
  </si>
  <si>
    <t>Locally burnt clay brickwork in cement and sand (1:3)mortar</t>
  </si>
  <si>
    <t>Pre-coated Steel Roofing Sheets</t>
  </si>
  <si>
    <t>Total Page No. 8</t>
  </si>
  <si>
    <t>Total Page No. 9</t>
  </si>
  <si>
    <t>Total Page No. 10</t>
  </si>
  <si>
    <t>Total Page No. 13</t>
  </si>
  <si>
    <t>25mm thick screed to horizontal and vertical  sides of seats</t>
  </si>
  <si>
    <t>Sundry Items</t>
  </si>
  <si>
    <t>12mm flexible tubes including connection to fittings and water supply pipes</t>
  </si>
  <si>
    <t xml:space="preserve">All pipe work shall be PPR PN 16; all diameters below are internal and shall be complete with fittings such as bends elbows, tees and all accessories and shall be inclusive of all builder's work. </t>
  </si>
  <si>
    <t>6mm thick clear glass to metal windows  with glass putty</t>
  </si>
  <si>
    <t>Rub down, prepare and apply two coats of gloss enamel paint on:</t>
  </si>
  <si>
    <t>15mm plaster to walls  and concrete surfaces</t>
  </si>
  <si>
    <t>Sawn softwood pressure impregnated.</t>
  </si>
  <si>
    <t>50 x 100mm runners and hangers</t>
  </si>
  <si>
    <t>50 x 100mm branderings  and joists</t>
  </si>
  <si>
    <t>Edge of splash  apron slab 75 - 150mm high.</t>
  </si>
  <si>
    <t>Gulley Traps complete with masonry wall and concrete cover.</t>
  </si>
  <si>
    <t>Roof</t>
  </si>
  <si>
    <t>Steel  posts</t>
  </si>
  <si>
    <t>Ditto under splash apron</t>
  </si>
  <si>
    <t>Excavate trench for spalsh apron footing</t>
  </si>
  <si>
    <t>8 mm in beams</t>
  </si>
  <si>
    <t>Cement and sand (1:3)</t>
  </si>
  <si>
    <t>15mm plaster to window reveals</t>
  </si>
  <si>
    <t>General Surfaces of new steel glazed windows</t>
  </si>
  <si>
    <t xml:space="preserve">B </t>
  </si>
  <si>
    <t xml:space="preserve">150mm diameter UPVC gutters fixed with clips </t>
  </si>
  <si>
    <t>Extra for gutter connection</t>
  </si>
  <si>
    <t>Sundry  tems</t>
  </si>
  <si>
    <t xml:space="preserve">20mm plastering to walls externally </t>
  </si>
  <si>
    <t xml:space="preserve">Ditto but concrete surfaces </t>
  </si>
  <si>
    <t>Walls</t>
  </si>
  <si>
    <t>PRELIMINARIES AND CONDITIONS OF  CONTRACT</t>
  </si>
  <si>
    <t>Total Page No. 2</t>
  </si>
  <si>
    <t>Total Page No. 3</t>
  </si>
  <si>
    <t>Total Page No. 16</t>
  </si>
  <si>
    <t>PIN BOARDS</t>
  </si>
  <si>
    <t>New burglar proof steel grilles to windows (bothsides measured)</t>
  </si>
  <si>
    <t>Ground beams</t>
  </si>
  <si>
    <t>Sides of ground beams</t>
  </si>
  <si>
    <t>8 mm in ground beams</t>
  </si>
  <si>
    <t>EXTERNAL WORKS</t>
  </si>
  <si>
    <t>DEMOLITIONS  AND REMOVALS</t>
  </si>
  <si>
    <t>MAIN SUMMARY</t>
  </si>
  <si>
    <t xml:space="preserve">               USAID’s Malaria Action Program for Districts (MAPD)</t>
  </si>
  <si>
    <t>Existing timber doors</t>
  </si>
  <si>
    <t>Side hung single leaf door D1 overall size 900mm x 2100mm high</t>
  </si>
  <si>
    <t>200mm wall</t>
  </si>
  <si>
    <t xml:space="preserve">200mm raised plinth wall </t>
  </si>
  <si>
    <t>200mm external wall</t>
  </si>
  <si>
    <t>200mm internal wall</t>
  </si>
  <si>
    <t/>
  </si>
  <si>
    <t>(ix) The state and pattern of weather in the area.</t>
  </si>
  <si>
    <t>(x) The source of clean water,electricity or any utility services for use during the renovations of the works.</t>
  </si>
  <si>
    <t>R</t>
  </si>
  <si>
    <t>ADD:  CONTINGENCY SUM 5%</t>
  </si>
  <si>
    <t>ADD:  VAT 18%</t>
  </si>
  <si>
    <t>SUB TOTAL 1</t>
  </si>
  <si>
    <t>SUB TOTAL 2</t>
  </si>
  <si>
    <t>(vii) The requirements for Quality Assurance and Quality Control Plan.</t>
  </si>
  <si>
    <t>(viii) The requirements for Health and Safety Plan.</t>
  </si>
  <si>
    <t>(vi) The requirements for Environmental Monitoring and Mitigation Plan (EMMP).</t>
  </si>
  <si>
    <t>Rub down, prepare and apply two coats of first grade emulsion on existing ceilings internally</t>
  </si>
  <si>
    <t>Thorughly rub down, prepare and apply two coats of weather guard paint to existing painted surfaces externally</t>
  </si>
  <si>
    <t xml:space="preserve">Prepare and apply three coats of weather guard emulsion paint to rendered surfaces  </t>
  </si>
  <si>
    <t>TOTAL ELEMENT No. 10 (ELECTRICAL INSTALLATIONS) CARRIED TO SUMMARY</t>
  </si>
  <si>
    <t>Total Page No. 11</t>
  </si>
  <si>
    <r>
      <t xml:space="preserve">Carefully remove and hand over to employer existing timber framed door size 800 x 2100 mm high complete with door frame </t>
    </r>
    <r>
      <rPr>
        <b/>
        <sz val="12"/>
        <rFont val="Garamond"/>
        <family val="1"/>
      </rPr>
      <t>( 8</t>
    </r>
    <r>
      <rPr>
        <sz val="12"/>
        <rFont val="Garamond"/>
        <family val="1"/>
      </rPr>
      <t>No.)</t>
    </r>
  </si>
  <si>
    <t>Walkway</t>
  </si>
  <si>
    <t>Formwork</t>
  </si>
  <si>
    <t xml:space="preserve">Prepare and apply three coats weather guard paint on plastered surfaces of reveals not exceeding 100mm girth internally </t>
  </si>
  <si>
    <t xml:space="preserve">Prepare and apply three coats vinyl silk paint on plastered surfaces of reveals not exceeding 100mm girth externally </t>
  </si>
  <si>
    <t>Excavate over site and remove from site</t>
  </si>
  <si>
    <t>Excavate to reduce levels and remove from site</t>
  </si>
  <si>
    <t>ELECTRICAL INSTALLATIONS</t>
  </si>
  <si>
    <t>S</t>
  </si>
  <si>
    <t>600x60050mm thick precast concrete paving slabs laid and jointed in cement and sand(1:3) motor on and including 50mm thick sandbed  with pointed joints to approval</t>
  </si>
  <si>
    <t>Plain perspex transluscent Roofing Sheets</t>
  </si>
  <si>
    <t>26 Gauge Perspex transluscent plain roofing sheets fixed with drive screws on timber purlins on existing roof</t>
  </si>
  <si>
    <t>CONCRETE WORKOPS</t>
  </si>
  <si>
    <t xml:space="preserve"> BRC mesh reinforcement ref. A142 laid in worktop</t>
  </si>
  <si>
    <t>Sawn formwork as described to:</t>
  </si>
  <si>
    <t>Concrete soffites</t>
  </si>
  <si>
    <t>Edges of suspended slab 75mm thick</t>
  </si>
  <si>
    <t>Mahogany cabinets below worktops</t>
  </si>
  <si>
    <t>Approved pull handles</t>
  </si>
  <si>
    <t>Approved cupboard lock</t>
  </si>
  <si>
    <t>ditto: over 100 but not exceeding 200mm girth</t>
  </si>
  <si>
    <t>Carefully demolish existing wall: remove arising debris from site approximately 20 sq meters</t>
  </si>
  <si>
    <t>Stone plinth wall</t>
  </si>
  <si>
    <t>Repair and point joints of existing stone plinth wall approximately 6 square meters to approval</t>
  </si>
  <si>
    <t xml:space="preserve">Ceiling </t>
  </si>
  <si>
    <t>Existing steel pipe supports; over 200 but not exceeding 300mm girth</t>
  </si>
  <si>
    <t>Prepare and apply three coats of super quality gloss enamel paint on:</t>
  </si>
  <si>
    <t>New steel pipe supports; over 200 but not exceeding 300mm girth</t>
  </si>
  <si>
    <t>Hack off and remove existing damaged Cement/Sand screed 25mm thick including skirting; prepare surfaces to receive new screed remove arising debris from site, approximately 75 square meters</t>
  </si>
  <si>
    <t>825x250mm high Aluminium kick plates fixed to flush doors</t>
  </si>
  <si>
    <t>150x300mm high Aluminium push plates fixed to flush doors</t>
  </si>
  <si>
    <t>Insitu polished terrazzo by Specialist</t>
  </si>
  <si>
    <t xml:space="preserve">25x150mm high terrazzo skirting </t>
  </si>
  <si>
    <t>Extra for 600x600mm chipboard trap door complste with hardwood framing</t>
  </si>
  <si>
    <t>75mm thick reinforced concrete wall shelves</t>
  </si>
  <si>
    <t>Ditto wall shelves</t>
  </si>
  <si>
    <t>Power Supply</t>
  </si>
  <si>
    <r>
      <t>Supply Cable 6mm</t>
    </r>
    <r>
      <rPr>
        <vertAlign val="superscript"/>
        <sz val="12"/>
        <rFont val="Garamond"/>
        <family val="1"/>
      </rPr>
      <t>2</t>
    </r>
    <r>
      <rPr>
        <sz val="12"/>
        <rFont val="Garamond"/>
        <family val="1"/>
      </rPr>
      <t xml:space="preserve"> x 3core SWA/PVC Copper cables buried in ground, clipped to wall complete with terminations clipping and all accessories from existing power supply to Consumer Unit above. </t>
    </r>
  </si>
  <si>
    <t>Lightening Protection System</t>
  </si>
  <si>
    <t>Copper tape size  3mm x 25mm</t>
  </si>
  <si>
    <t xml:space="preserve">Air terminals complete </t>
  </si>
  <si>
    <t>Test clamps complete</t>
  </si>
  <si>
    <t>Earthing</t>
  </si>
  <si>
    <t>Earth electrodes made from Hard drawn copper or copper weld 20mm diameter by 1200mm in two length screwed together complete with cap, earth clamp, manhole and all accessories.</t>
  </si>
  <si>
    <t>Testing and Commissioning</t>
  </si>
  <si>
    <t>Allow for testing and commissioning the whole of Electrical Installations to the satisfaction of the Project Manager</t>
  </si>
  <si>
    <t>Total Page No. 17</t>
  </si>
  <si>
    <r>
      <t>Lighting points wired by 3 x 1.5mm</t>
    </r>
    <r>
      <rPr>
        <vertAlign val="superscript"/>
        <sz val="12"/>
        <rFont val="Garamond"/>
        <family val="1"/>
      </rPr>
      <t>2</t>
    </r>
    <r>
      <rPr>
        <sz val="12"/>
        <rFont val="Garamond"/>
        <family val="1"/>
      </rPr>
      <t xml:space="preserve"> SC PVC-I copper cables in 20mm pvc conduits in walls or in roof void, from the power supply point to a junction box (JB) with connector and ceiling rose. Fittings to be suspended on ceiling</t>
    </r>
  </si>
  <si>
    <t>Power points wired by 3 x 2.5mm2 SC PVC-I copper cables in 20mm pvc conduits in walls or in roof void, from the power supply point to the power points</t>
  </si>
  <si>
    <t>Double action (swing) hinges: Heavy duty finished stainless steel .</t>
  </si>
  <si>
    <t>25mm thick paving to floor.</t>
  </si>
  <si>
    <t>75x25mm thick hardwood ceiling cornice</t>
  </si>
  <si>
    <t>Prepare and apply three coats of clear varnish on hardwood cornice 75 - 150mm girth internally</t>
  </si>
  <si>
    <t>25mm thick paving to splash apron</t>
  </si>
  <si>
    <t>100mm thick reinforced concrete seats</t>
  </si>
  <si>
    <t xml:space="preserve"> BRC mesh reinforcement ref. A142 laid in suspended slabs</t>
  </si>
  <si>
    <t>Soffites of suspended slabs</t>
  </si>
  <si>
    <t>Ditto edges of slab not exceeding 100mm girth</t>
  </si>
  <si>
    <t>BACKREST</t>
  </si>
  <si>
    <t>Prepare and apply three coats of clear varnish on wood surfaces 200 to 300mm girth</t>
  </si>
  <si>
    <t>15mm thick Granite tile slab: bedded on and including cement and sand (1:4) backing: grouted, jointed and pointed in white cement.</t>
  </si>
  <si>
    <t>15mm thick Tiling to worktops</t>
  </si>
  <si>
    <t>15mm thick x100mm  high to edges of worktop slab</t>
  </si>
  <si>
    <t>Ditto but tile skirting 100mm high to worktop slab</t>
  </si>
  <si>
    <t>Construct  standard soak pit size 1.50 meter diameter x 2.00 meter deep complete</t>
  </si>
  <si>
    <t>Ditto in replacing existing roof purlins</t>
  </si>
  <si>
    <t>Carefully remove and hand over to employer existing damaged  fascia board approximately 78metres  long.</t>
  </si>
  <si>
    <t>Cement and sand (1:4) beds to receive terrazzo finish (measured separately) laid on concrete</t>
  </si>
  <si>
    <t>25mm thick bed to floor.</t>
  </si>
  <si>
    <t xml:space="preserve">100mm thick reinforced concrete worktop </t>
  </si>
  <si>
    <t>Single leaved Door shutter D2 size 825mm  x 2050mm high - side hung, single swing</t>
  </si>
  <si>
    <t>Prepare Knot, Prime, stop and apply three coats of gloss oil paint: on woodwork</t>
  </si>
  <si>
    <t>General Surfaces of new wood doors</t>
  </si>
  <si>
    <t xml:space="preserve">Extra for Ridge capping </t>
  </si>
  <si>
    <t>5W LED bulb complete with a flexible cable and lamp holder as Phillips</t>
  </si>
  <si>
    <t>IN UGANDA</t>
  </si>
  <si>
    <t>Bidding Documents for Works</t>
  </si>
  <si>
    <t>Volume 1:         Solicitation Document</t>
  </si>
  <si>
    <t>Volume 2:         Technical Specifications</t>
  </si>
  <si>
    <t>Volume 3:         Drawings</t>
  </si>
  <si>
    <t>Volume 4:         Bills of Quantities</t>
  </si>
  <si>
    <t>RAIN WATER HARVESTING</t>
  </si>
  <si>
    <t>TOTAL ELEMENT No. 1 (RAIN WATER HARVESTING) TO SUMMARY</t>
  </si>
  <si>
    <t>Excavate oversite 150mm thick and remove from site</t>
  </si>
  <si>
    <t>TOTAL ELEMENT No. 6 (INCINERATOR) TO SUMMARY</t>
  </si>
  <si>
    <t>UMEME Power Supply</t>
  </si>
  <si>
    <t>16mm in beams</t>
  </si>
  <si>
    <t>Excavate column bases</t>
  </si>
  <si>
    <t>Plain concrete class 10/20mm (1:4:8)</t>
  </si>
  <si>
    <t>50mm blinding under column bases</t>
  </si>
  <si>
    <t>Ditto under ground beams</t>
  </si>
  <si>
    <t>Column bases</t>
  </si>
  <si>
    <t>Stub columns</t>
  </si>
  <si>
    <t>Sides of column bases</t>
  </si>
  <si>
    <t>Sides of stub columns</t>
  </si>
  <si>
    <t>8 mm in columns</t>
  </si>
  <si>
    <t>12mm in columns</t>
  </si>
  <si>
    <t>16 mm in ground beams</t>
  </si>
  <si>
    <t>Columns</t>
  </si>
  <si>
    <t>T</t>
  </si>
  <si>
    <t>Extra for beam filling 300mm high</t>
  </si>
  <si>
    <t>Ditto eaves filling 200mm high including raking cutting to slope</t>
  </si>
  <si>
    <t>Supply and fix 45 mm thick flush door shutters of solid core block, construction with stile frame, rails out of well seasoned and kiln dried timber, bonded with phenol formaldehyde synthetic resin, 4mm thick plywood facing, finished in approved 1mm thick laminate including 12mm thick teak wood lipping / beading all around the edges of shutter, necessary  SS screws.  (Frames &amp; ironmongery shall be measured and paid separately)</t>
  </si>
  <si>
    <t>Purpose made half glazed steel casement doors fabricated from 3mm thick standard sections and bottom plate: frames and plate primed with one coat red oxide primer before fixing; complete with internal padbolt locking system; fixing lugs built into walls; glazing measured separately. Refer to door schedules provided</t>
  </si>
  <si>
    <t>Purpose made steel casement windows fabricated from 3mm thick standard sections: frames and glazing primed with one coat red oxide primer before fixing; complete with stays, fasteners and fixing lugs built into walls. Refer to window schedules provided</t>
  </si>
  <si>
    <t>Side hung window W2 overall size 1200mm x 1200mm high</t>
  </si>
  <si>
    <t>100mm thick concrete benching</t>
  </si>
  <si>
    <t>40 x 60mm hardwood frame</t>
  </si>
  <si>
    <t>40 x 50mm hardwood bearer to receive shelves (measured separately)</t>
  </si>
  <si>
    <t>25mm thick blockboard shelves</t>
  </si>
  <si>
    <t>Ditto base</t>
  </si>
  <si>
    <t>50mm Approved brass butt hinges</t>
  </si>
  <si>
    <t>Prepare surfaces and apply three coats of gloss oil paint on general surfaces of wood</t>
  </si>
  <si>
    <t>Approved hessian cloth lining</t>
  </si>
  <si>
    <t>Door closure ( Analysis/Phlebotomy)</t>
  </si>
  <si>
    <t>6mm thick laminated safety glass to metal window  with glass putty (Phlebotomy)</t>
  </si>
  <si>
    <t>Extra for cutting 150mm radius semi- circular hole in glass</t>
  </si>
  <si>
    <t>25x150mm high terrazzo skirting curved at bottom and both ends finished flush with floor and wall finishes</t>
  </si>
  <si>
    <t>20mm thick hardwood framed horizontal battened door size 525x650mm high</t>
  </si>
  <si>
    <t>Approved laboratory polypropylene co-polymar resin sink, with one tap hole, 38mm chrome plated chain waste, plastic bottle trap, wall mounted on metal brackets complete with all accessories.</t>
  </si>
  <si>
    <t>Excavate for footings</t>
  </si>
  <si>
    <t xml:space="preserve"> Reinforced concrete class 25 (1:2:4) Column bases</t>
  </si>
  <si>
    <t>Sawn formwork to sides of column bases</t>
  </si>
  <si>
    <t>8 mm high tensile steel bar reinforcement in columns</t>
  </si>
  <si>
    <t xml:space="preserve">12mm Ditto </t>
  </si>
  <si>
    <t xml:space="preserve">50x50x5mm thick x 300mm long SHS anchor plates </t>
  </si>
  <si>
    <t xml:space="preserve">12mm dia. x 350mm long HD bolts </t>
  </si>
  <si>
    <t>30x30x4mm thick RSA bracings</t>
  </si>
  <si>
    <t>2.5mm thick chequered steel plate</t>
  </si>
  <si>
    <t>Ditto horizontal railings</t>
  </si>
  <si>
    <t>Apply three coats of gloss enamel paint on steel surfaces 100 - 200mm girth</t>
  </si>
  <si>
    <t>Ditto 200 - 300mm girth</t>
  </si>
  <si>
    <t>Ditto over 300mm girth</t>
  </si>
  <si>
    <t>Approved Casement steel fasteners fixed on existing windows</t>
  </si>
  <si>
    <t xml:space="preserve">Ditto W4 size 900mm x 1200mm high </t>
  </si>
  <si>
    <t>Door closure (Delivery)</t>
  </si>
  <si>
    <t xml:space="preserve">Fixed window W5 size 750mm x 800mm high </t>
  </si>
  <si>
    <t>Ditto building dwarf wall around 100mm diameter steel pipes</t>
  </si>
  <si>
    <t xml:space="preserve">Extra for coping with rounded top and sloping sides over dwarf wall to detail </t>
  </si>
  <si>
    <t>Single leaved Door shutter D3 size 725mm  x 2050mm high - double swing</t>
  </si>
  <si>
    <t>20x140mm deep hardwood dado rail screwed to wall</t>
  </si>
  <si>
    <t>Amount in words</t>
  </si>
  <si>
    <t>NAME AND ADDRESS OF BIDDER:</t>
  </si>
  <si>
    <t>……………………………………………………</t>
  </si>
  <si>
    <t>…………………………………………………….</t>
  </si>
  <si>
    <t xml:space="preserve"> DATE : …………………………………………</t>
  </si>
  <si>
    <t>30x30x3mm thick RSA vertical railings</t>
  </si>
  <si>
    <t>Ditto: on column bases</t>
  </si>
  <si>
    <t>FIRE BRICKS INCINEATOR</t>
  </si>
  <si>
    <t>Excavation and Earthworks.</t>
  </si>
  <si>
    <t xml:space="preserve">Excavate for incinerator base </t>
  </si>
  <si>
    <t>150mm thick base in foundation</t>
  </si>
  <si>
    <t>Vertical sides of base</t>
  </si>
  <si>
    <t>Walling</t>
  </si>
  <si>
    <t xml:space="preserve">Kajjansi fire bricks bedded and jointed with cement and sand (1:3) mortar </t>
  </si>
  <si>
    <t>115mm thick walls in layers as per detailed drawings</t>
  </si>
  <si>
    <t>230mm thick ditto</t>
  </si>
  <si>
    <t>Metal work</t>
  </si>
  <si>
    <t>Purpose made mild steel spigot size 115x230x300m high welded to base plate size 265x380x5mm thick</t>
  </si>
  <si>
    <t xml:space="preserve">Purpose made mild steel ash grate size 255x780x150mm high comprising 3No 20mm diameter bar 780mm long, 14No. 20mm diameter cross bars all welded to 25x3mm thick steel flat framing on 4No. 20mm diameter x 150mm high legs </t>
  </si>
  <si>
    <t>The following in 1No. Combustion Chamber to detail drawings</t>
  </si>
  <si>
    <t>100x40x25mm channel sand frame</t>
  </si>
  <si>
    <t>30x30x2mm thick RSA frame</t>
  </si>
  <si>
    <t>580 x 460 x 5mm thick mild steel plate welded to framing</t>
  </si>
  <si>
    <t xml:space="preserve">26 Gauge galvanized chimney size 135x250x4000mm high supported by 8mm diameter bars (m.s.) </t>
  </si>
  <si>
    <t>8mm diameter mild steel twisted steel bars 4550mm long with anchor bolts to hold chimney</t>
  </si>
  <si>
    <t xml:space="preserve">200mm wide </t>
  </si>
  <si>
    <t>9mm thick chipboard ceiling fixed on timber frame work</t>
  </si>
  <si>
    <t>200mm thick support walls in cement and sand(1:3) mortar</t>
  </si>
  <si>
    <t>100mm thick support walls in cement and sand(1:3) mortar</t>
  </si>
  <si>
    <t>Extra for cutting hole size 280x380mm in granite slab for sink to approval</t>
  </si>
  <si>
    <t>150x150x5mm thick mild steel base plate four times drilled to recieve 12mm bolts</t>
  </si>
  <si>
    <t>75x75x4mm thick SHS stanchions</t>
  </si>
  <si>
    <t>125x75x4mm thick RHS cross beam</t>
  </si>
  <si>
    <t>80x60x4mm thick SHS bracings</t>
  </si>
  <si>
    <t>100x100x4mm thick mild steel top plate welded on stanchions</t>
  </si>
  <si>
    <t>100A 4-Way SPN MCB Consumer Unit for flush mounting complete with integral isolator, MCBs and all accessories as MEM, CRABTREE or equal approved.</t>
  </si>
  <si>
    <t>Replace existing damaged bulb with new 5W LED bulb complete with a flexible cable and lamp holder as Phillips</t>
  </si>
  <si>
    <t xml:space="preserve"> BRC Mesh Ref A142 laid in concrete floor and splash apron beds</t>
  </si>
  <si>
    <t>10mm dia x300mm long mild steel dowel set in concrete splash apron at 300mm centers</t>
  </si>
  <si>
    <t>Ditto 150mm gutter ends</t>
  </si>
  <si>
    <t>Ditto 76mm bend</t>
  </si>
  <si>
    <t xml:space="preserve">The Contractor must allow for removing and clearing away all surplus excavated materials, rubbish, unused materials and plant both during and at the completion of the Works and shall leave the whole of the site and Works in a clean and tidy state to the satisfaction of the Project Manager including clearing away and making good all traces of temporary acces roads, offices, sheds, etc., if any. </t>
  </si>
  <si>
    <t>The Contractor shall allow for protection of his own and his Sub-Contractor's work liable to damage if necessary and shall case-up, cover, or in other suitable ways protect all finished work liable to injury, to the satisfaction of the Project Manager until completion of the Contract.</t>
  </si>
  <si>
    <t>200mm Hardcore bed with and including 50mm sand blinding</t>
  </si>
  <si>
    <t>76mm diameter UPVC down pipe to water tank</t>
  </si>
  <si>
    <t>Steel Access Lader</t>
  </si>
  <si>
    <t>30x30x3mm thick RSA lader frames</t>
  </si>
  <si>
    <t>16mm diameter x 300mm long mild steel rungs welded to lader frames at 300mm centres</t>
  </si>
  <si>
    <t>Mesh fabric reinforcement reference A 142</t>
  </si>
  <si>
    <t>28 Gauge Pre-coated steel roofing sheets fixed with drive screws on timber purlins</t>
  </si>
  <si>
    <t>30mm thick terrazzo paving complete with plastic division strip</t>
  </si>
  <si>
    <t>30mm thick terrazzo finish on concrete seats</t>
  </si>
  <si>
    <t>The prices bidded by the Contractor shall include all customs duties, import duties, business taxes, income and other taxes that may be levied according to the laws and regulations in being in Uganda as of the date 28 days prior to the closing date of submission of Bids on the Construction Plant, materials and supplies (both permanent, temporary and consumable) acquired for the purpose of the contract and on the services performed under the Contract.  Nothing in the Contract shall relieve the Contractor from his responsibility to pay any tax that may be levied in Uganda on profits made by him in respect of the Contract.</t>
  </si>
  <si>
    <t>Interim Payment Certificates</t>
  </si>
  <si>
    <t>The Contractor may request for Interim payments only after completion of stages determined by the Project Manager, in any case comprised of completed elements of the Works;</t>
  </si>
  <si>
    <t>The Interim payment schedule will be as follows:</t>
  </si>
  <si>
    <t>(i) upon completion of the Substructure Works (including Ground floor slab);</t>
  </si>
  <si>
    <t>(ii) upon completion of the Walling and Frame;</t>
  </si>
  <si>
    <t>(iii) upon completion of Roofing Works (including rain water harvesting)</t>
  </si>
  <si>
    <t>(iv) upon completion of fitted Windows and Doors;</t>
  </si>
  <si>
    <t>(vi) Any other stages as may be determined by the Project Manager.</t>
  </si>
  <si>
    <t>The Project Manager shall check the Contractor’s statement and certify the amount to be paid to the Contractor.</t>
  </si>
  <si>
    <t>The value of work executed shall be determined by the Project Manager</t>
  </si>
  <si>
    <t>(v) upon completion of Finishes, M&amp; E Installations, Fixtures and External Works;</t>
  </si>
  <si>
    <t>The Bill of Quantities is used to calculate the Contract Price. The Contractor is paid for the quantity of the work done at the rate in the Bill of Quantities for each item.</t>
  </si>
  <si>
    <t>The Contractor shall provide and maintain the following Insurance Policies and Performance Security in accordance with the Contract Conditions stated in Volume 1 Section 4 :</t>
  </si>
  <si>
    <t xml:space="preserve">Bill No. 1 ; PRELIMINARIES </t>
  </si>
  <si>
    <t xml:space="preserve">BILL NO. 1 - PRELIMINARIES </t>
  </si>
  <si>
    <t>THE PROPOSED RENOVATION WORKS AT</t>
  </si>
  <si>
    <t>WABUSANA HEALTH CENTRE III  LUWERO DISTRICT</t>
  </si>
  <si>
    <t>WABUSANA HEALTH  CENTER III, LUWERO DISTRICT</t>
  </si>
  <si>
    <t xml:space="preserve">PRELIMINARIES </t>
  </si>
  <si>
    <t>100mm diameter x 4mm thick CHS pipe 2500mm  high with steel plates welded both ends cast in concrete</t>
  </si>
  <si>
    <t>Ditto in repairing existing roof trusses</t>
  </si>
  <si>
    <t>25mm thick paving to existing floor.</t>
  </si>
  <si>
    <t>Total Page No. 14</t>
  </si>
  <si>
    <t>25x25x3mm thick SHS supports welded to SHS stands</t>
  </si>
  <si>
    <t xml:space="preserve">25x25x3mm thick SHS supports welded together as stand for 500 litres water tank </t>
  </si>
  <si>
    <t>Carefully remove and hand over to employer existing roof sheets approximately  248 square metres fixed on and including timber purlins.</t>
  </si>
  <si>
    <r>
      <t xml:space="preserve">Carefully remove and hand over to employer existing timber framed door size 800 x 2100 mm high complete with door frame </t>
    </r>
    <r>
      <rPr>
        <b/>
        <sz val="12"/>
        <rFont val="Garamond"/>
        <family val="1"/>
      </rPr>
      <t>( 2</t>
    </r>
    <r>
      <rPr>
        <sz val="12"/>
        <rFont val="Garamond"/>
        <family val="1"/>
      </rPr>
      <t>No.)</t>
    </r>
  </si>
  <si>
    <t>Windows</t>
  </si>
  <si>
    <r>
      <t xml:space="preserve">Carefully remove and hand over to employer existing timber window size 600 x 1500 mm high complete with frame </t>
    </r>
    <r>
      <rPr>
        <b/>
        <sz val="12"/>
        <rFont val="Garamond"/>
        <family val="1"/>
      </rPr>
      <t>( 2</t>
    </r>
    <r>
      <rPr>
        <sz val="12"/>
        <rFont val="Garamond"/>
        <family val="1"/>
      </rPr>
      <t>No.)</t>
    </r>
  </si>
  <si>
    <r>
      <t xml:space="preserve">Carefully remove and hand over to employer existing timber window size 950 x 1200 mm high complete with frame </t>
    </r>
    <r>
      <rPr>
        <b/>
        <sz val="12"/>
        <rFont val="Garamond"/>
        <family val="1"/>
      </rPr>
      <t>( 7</t>
    </r>
    <r>
      <rPr>
        <sz val="12"/>
        <rFont val="Garamond"/>
        <family val="1"/>
      </rPr>
      <t>No.)</t>
    </r>
  </si>
  <si>
    <r>
      <t xml:space="preserve">Carefully remove and hand over to employer existing timber window size 1450 x 1200 mm high complete with frame </t>
    </r>
    <r>
      <rPr>
        <b/>
        <sz val="12"/>
        <rFont val="Garamond"/>
        <family val="1"/>
      </rPr>
      <t>( 8</t>
    </r>
    <r>
      <rPr>
        <sz val="12"/>
        <rFont val="Garamond"/>
        <family val="1"/>
      </rPr>
      <t>No.)</t>
    </r>
  </si>
  <si>
    <t xml:space="preserve">Vertial cracks on painted walls externally </t>
  </si>
  <si>
    <t>Carefully remove plaster in cracked areas, provide and fix 10mm x 150mm long bars at 300mm centers to match vertical mortar joints and apply 15 mm thick cement and sand (1:4) plaster finished with and including three coats weatherguard paint to match existing total length 30 meters.</t>
  </si>
  <si>
    <t xml:space="preserve">Vertial cracks on roughcast finished walls externally </t>
  </si>
  <si>
    <t>Carefully remove plaster in cracked areas, provide and fix 10mm x 150mm long bars at 300mm centers to match vertical mortar joints and apply 15 mm thick cement and sand (1:4) render finished with and including roughcast to match existing total length 30 meters.</t>
  </si>
  <si>
    <t xml:space="preserve">Ditto W3 size 1200mm x 900mm high </t>
  </si>
  <si>
    <t xml:space="preserve">Wrot hard wood frames, selected, treated and kept clean. </t>
  </si>
  <si>
    <t>25 x 25mm architraves</t>
  </si>
  <si>
    <t>32 SWG Mosquito wire gauge</t>
  </si>
  <si>
    <t>Mosquito wire gauge fixed to vents with timber beads (m.s.)</t>
  </si>
  <si>
    <t>New wood frames not exceeding 100mm girth</t>
  </si>
  <si>
    <t>Vents</t>
  </si>
  <si>
    <t>SIGNAGE</t>
  </si>
  <si>
    <t>Side hung window overall size 600mm x 1200mm high</t>
  </si>
  <si>
    <t>Signboard - 2No</t>
  </si>
  <si>
    <t>Cut trees</t>
  </si>
  <si>
    <t>Side hung window W1 overall size 1500mm x 1200mm high</t>
  </si>
  <si>
    <t>Side hung window W3 overall size 900mm x 1200mm high</t>
  </si>
  <si>
    <t>Excavate existing floor and hardcore for SHS column bases remove arising debris from site, approximately  1 cubic meters</t>
  </si>
  <si>
    <t>10mm in column bases</t>
  </si>
  <si>
    <t xml:space="preserve">Anchor steel plates </t>
  </si>
  <si>
    <t>250x250x4mm thick anchor steel plates welded to bottom ends of SHS columns</t>
  </si>
  <si>
    <t>Steel Posts and Beams</t>
  </si>
  <si>
    <t>Ditto but 2700mm  high with steel plates welded both ends; bottom end cast in concrete and top end bolted to existing timber beam</t>
  </si>
  <si>
    <t>100 x 100 x 4mm thick SHS columns 4000mm  high with both ends to steel plates (measured separately)</t>
  </si>
  <si>
    <t xml:space="preserve"> IPE 180 Steel beam 4350mm long welded to SHS columns </t>
  </si>
  <si>
    <t>200x200x6mm thick steel plates welded to IPE beam and four times drilled for bolting to SHS columns</t>
  </si>
  <si>
    <t>M10  bolts</t>
  </si>
  <si>
    <t>Cut big tree over 900mm but not exceeding 1200mm girth including grubbing up roots and remove from site (1No).</t>
  </si>
  <si>
    <t>Plain concrete class 15/20mm (1:3:6)</t>
  </si>
  <si>
    <t>Ring Beams</t>
  </si>
  <si>
    <t>Rub down, prepare and apply two coats of first grade emulsion on existing ceiling internally</t>
  </si>
  <si>
    <t>8mm in columns</t>
  </si>
  <si>
    <t>FUMIGATION</t>
  </si>
  <si>
    <t>Removals</t>
  </si>
  <si>
    <t>Remove existing existing rain water gutters</t>
  </si>
  <si>
    <t>Ditto existing rain water down pipe</t>
  </si>
  <si>
    <t>Supply and fix approved manually filled 500 liters plastic water tank mounted on steel stand (mesured separately)</t>
  </si>
  <si>
    <t>2500mm diameter x1200mm high concrete base to Structural Engineer's details for 10000 litres tank</t>
  </si>
  <si>
    <t>1 No. Elevated steel stand for 2000 litres tank approimately 5 metres high above ground level</t>
  </si>
  <si>
    <t>Supply and fix approved 2,000 litre PVC tank, complete with tank cover, 32mm overflow, 32mm wash out with sluice valve, mounted on steel stand (measured separately) complete with all accessories (OPD).</t>
  </si>
  <si>
    <t>Repair  existing  1No damaged  concrete  tank base size  1500 diax600mm  high  to approval (OPD)</t>
  </si>
  <si>
    <t>Construct concrete  class 15/20mm (1:3:6) trough size  1000x1000x200mm  deep  to approval (OPD)</t>
  </si>
  <si>
    <t>Construct  concrete class 15/20mm (1:3:6) channel size 2000mm long x 200x200x150mm deep  to approval (OPD)</t>
  </si>
  <si>
    <t>ACCESS RAMP</t>
  </si>
  <si>
    <t>Excavate trench for ramp footing</t>
  </si>
  <si>
    <t>Plain concrete class 20/20mm (1:3:6) ramp foundation</t>
  </si>
  <si>
    <t>Ditto but 150mm thick (ave.) ramp with tamped finish</t>
  </si>
  <si>
    <t>Reinforced concrete class 25 (1:2:4) Ground beams</t>
  </si>
  <si>
    <t>Sawn formwork to vertical  sides of ramp: average 250mm wide cut to profile of ramp</t>
  </si>
  <si>
    <t>Ditto sides of Ground beams</t>
  </si>
  <si>
    <t>200mm locally burnt clay brick wall in cement and sand (1:4) mortar</t>
  </si>
  <si>
    <t xml:space="preserve"> BRC Mesh Ref A142 laid in ramp</t>
  </si>
  <si>
    <t>8mm bars in beams</t>
  </si>
  <si>
    <t>15mm thick cement and sand (1:3) render to sides of plinth wall</t>
  </si>
  <si>
    <t>Apply 3 coats bituminous paintto rendered wall</t>
  </si>
  <si>
    <t>TOTAL ELEMENT No. 2 (ACCESS RAMP) TO SUMMARY</t>
  </si>
  <si>
    <t>STORM  WATER CHANNELS</t>
  </si>
  <si>
    <t>Storm water channel size 250x300mm deep internal dimensions comprising 100mm thick plain concrete class 20 bed;  150x200mm high brick outer side rendered internally to falls; necessary  excavations, formwork, backfill and disposal of surplus soil; to edge of splash apron</t>
  </si>
  <si>
    <t>Ditto but comprising 100mm thick plain concrete class 20 bed and sides rendered internally to falls; necessary  excavations, formwork, backfill and disposal of surplus soil</t>
  </si>
  <si>
    <t>TOTAL ELEMENT No. 3 (STORM WATER CHANNEL) TO SUMMARY</t>
  </si>
  <si>
    <t>MEDICAL WASTE  PIT</t>
  </si>
  <si>
    <t>Excavate pit not exceeding 1.5meters deep</t>
  </si>
  <si>
    <t>Ditto over 1.5 but not exceeding 3.0meters deep</t>
  </si>
  <si>
    <t>150mm thick suspended slab</t>
  </si>
  <si>
    <t>Soffits of suspended slab left in position</t>
  </si>
  <si>
    <t>Edge of slab 150 - 225mm high circular on plan.</t>
  </si>
  <si>
    <t>200mm wall in foundations</t>
  </si>
  <si>
    <t>12mm in slab</t>
  </si>
  <si>
    <t>Manhole cover</t>
  </si>
  <si>
    <t>2mm thick Purpose made mild steel plate manhole cover size 900x450mm complete with 50x50x3mm angle frame and lockable hinged cover; one coat red oxide primer and two coats gloss oil paint</t>
  </si>
  <si>
    <t>TOTAL ELEMENT No. 4 (MEDICAL WASTE PIT) TO SUMMARY</t>
  </si>
  <si>
    <t>4  STANCE  VIP  LATRINES</t>
  </si>
  <si>
    <t>150mm thick (ave.) ramp</t>
  </si>
  <si>
    <t>150mm thick raised urinal slab size 600x1950mm long</t>
  </si>
  <si>
    <t>Edge of ramp slab 75 - 150mm high.</t>
  </si>
  <si>
    <t>Form 150mm diameter half round urinal channel steel trowelled smooth to falls</t>
  </si>
  <si>
    <t xml:space="preserve"> BRC Mesh Ref A142</t>
  </si>
  <si>
    <t>Lintel</t>
  </si>
  <si>
    <t>12mm in beams</t>
  </si>
  <si>
    <t>150mm external wall</t>
  </si>
  <si>
    <t>150mm internal wall</t>
  </si>
  <si>
    <t>265x65mm thick precast concrete coping: weathered and throated with fair face finish laid over screen walls</t>
  </si>
  <si>
    <t xml:space="preserve">ROOFING </t>
  </si>
  <si>
    <t>100mm x 50mm treated cypress rafters</t>
  </si>
  <si>
    <t>100mm x 50mm treated cypress wall plate</t>
  </si>
  <si>
    <t>100mm x 50mm treated cypress purlins</t>
  </si>
  <si>
    <t>25mm x 225mm cypress Fascia and barge boards</t>
  </si>
  <si>
    <t>Purpose made steel solid doors fabricated from 3mm thick standard sections: frames primed with one coat red oxide primer before fixing; complete with fixing lugs built into walls. Refer to window schedules provided</t>
  </si>
  <si>
    <t>Side hung single leaf door overall size 800mm x 2100mm high</t>
  </si>
  <si>
    <t>Purpose made steel casement windows fabricated from 3mm thick standard sections: frames and glazing primed with one coat red oxide primer before fixing; complete with fixing lugs built into walls. Refer to window schedules provided</t>
  </si>
  <si>
    <t>Top hung window overall size 500mm x 600mm high</t>
  </si>
  <si>
    <t>Apply three coats weather guard paint to:</t>
  </si>
  <si>
    <t xml:space="preserve">Plastered surfaces of reveals externally </t>
  </si>
  <si>
    <t>Apply three coats vinyl silk paint to:</t>
  </si>
  <si>
    <t>Plastered surfaces of reveals  internally.</t>
  </si>
  <si>
    <t>FINISHES</t>
  </si>
  <si>
    <t>25mm thick paving to splash apron.</t>
  </si>
  <si>
    <t>15mm plaster to walls</t>
  </si>
  <si>
    <t>Cement and sand (1:4) tyrolene  (roughcast)  finish:  two coats: laid on  and  including backing on wall  surfaces</t>
  </si>
  <si>
    <t xml:space="preserve">Tyrolene wall finish </t>
  </si>
  <si>
    <t>50mm PVC soil waste pipe in floor.</t>
  </si>
  <si>
    <t>100mm UPVC soil and vent pipe on wall 2500mm high with baloon grating on top.</t>
  </si>
  <si>
    <t>76mm diameter UPVC down pipe to existing  water tank</t>
  </si>
  <si>
    <t>Supply and fix approved 1000 liters plastic water tank mounted on concrete base (mesured separately)</t>
  </si>
  <si>
    <t>1500x1500x600mm high concrete base for above tank</t>
  </si>
  <si>
    <t>Construct  standard soak pit size 1.50 meter diameter x 3.00 meter deep complete</t>
  </si>
  <si>
    <t>Concrete  trough size  1000x1000x200mm  deep  to approval</t>
  </si>
  <si>
    <t>Ditto channel size 2000mm long x 200x200x150mm deep  to approval</t>
  </si>
  <si>
    <t>Cables</t>
  </si>
  <si>
    <r>
      <t>Supply Cable 2.5mm</t>
    </r>
    <r>
      <rPr>
        <vertAlign val="superscript"/>
        <sz val="12"/>
        <rFont val="Garamond"/>
        <family val="1"/>
      </rPr>
      <t>2</t>
    </r>
    <r>
      <rPr>
        <sz val="12"/>
        <rFont val="Garamond"/>
        <family val="1"/>
      </rPr>
      <t xml:space="preserve"> x 3core SWA/PVC Copper cables buried in ground, clipped to wall complete with terminations clipping and all accessories from existing power supply. </t>
    </r>
  </si>
  <si>
    <t>Wiring lighting points</t>
  </si>
  <si>
    <t xml:space="preserve">TOTAL 1NO 4-STANCE LATRINE </t>
  </si>
  <si>
    <t>TOTAL ELEMENT No. 7 (2NO 4- STANCE VIP LATRINES) CARRIED TO SUMMARY</t>
  </si>
  <si>
    <t>Allow for fumigation of existing roof space against bats and removal of bats droppings with approved chemical (2No. Buildings)</t>
  </si>
  <si>
    <t>TERMITES</t>
  </si>
  <si>
    <t>Dig out existing ant hills, trace and kill queen ant and apply approved anti termite chemical with ten years gurantee (5No. Ant hills)</t>
  </si>
  <si>
    <t>STORM WATER CHANNEL</t>
  </si>
  <si>
    <t>MEDICAL WASTE PIT</t>
  </si>
  <si>
    <t xml:space="preserve">FUMIGATION AND ANTI-TERMITES </t>
  </si>
  <si>
    <t>4 STANCE VIP LATRINE (2NO.)</t>
  </si>
  <si>
    <t>ACCESS RAMPS</t>
  </si>
  <si>
    <t>The Contractor is to allow for Value Added Tax (VAT) at 18% of the Main Summary at the end of Bills of Quantities.</t>
  </si>
  <si>
    <t>The Contractor shall display at least (5) five progress photographs of appropriate sizes of the completed works on a board fixed in the Site Meeting Room taken once every month by an automatic Camera with time recording facility throughout the duration of the Contract.</t>
  </si>
  <si>
    <t xml:space="preserve">Amount </t>
  </si>
  <si>
    <t xml:space="preserve"> Qty</t>
  </si>
  <si>
    <t>Reinforced concrete class 20/20mm (1:2:4)</t>
  </si>
  <si>
    <t>Carefully remove and hand over to employer existing roof sheets approximately 242 square metres fixed on and including timber purlins.</t>
  </si>
  <si>
    <r>
      <t>Carefully remove from site existing damaged mosquito wire gauze to vents size 800x350mm high (</t>
    </r>
    <r>
      <rPr>
        <b/>
        <sz val="12"/>
        <rFont val="Garamond"/>
        <family val="1"/>
      </rPr>
      <t>12</t>
    </r>
    <r>
      <rPr>
        <sz val="12"/>
        <rFont val="Garamond"/>
        <family val="1"/>
      </rPr>
      <t>No.)</t>
    </r>
  </si>
  <si>
    <t xml:space="preserve">RAINWATER HARVESTING </t>
  </si>
  <si>
    <t>Water tank base</t>
  </si>
  <si>
    <t xml:space="preserve">Unplasticed PVC rain water gutters pipes and fittings </t>
  </si>
  <si>
    <t xml:space="preserve">LANDSCAPING </t>
  </si>
  <si>
    <t>Planting Grass and Trees</t>
  </si>
  <si>
    <t xml:space="preserve">Excavate to a fine tilth, plant approved grass species on imported manure, water and maintain till fully established </t>
  </si>
  <si>
    <t xml:space="preserve">Excavate pit not exceeding 1.5 metres deep </t>
  </si>
  <si>
    <t xml:space="preserve">Remove and spread excavated material on site </t>
  </si>
  <si>
    <t xml:space="preserve">Imported manure filling in pit </t>
  </si>
  <si>
    <t xml:space="preserve">Plant royal palm trees on imported manure (M.S) water and maintain till fully established </t>
  </si>
  <si>
    <t>Stone pitching</t>
  </si>
  <si>
    <t>Excavate trench for wall foundation</t>
  </si>
  <si>
    <t>Plain concrete class 20/20mm (1:3:6) wall foundation</t>
  </si>
  <si>
    <t xml:space="preserve">200mm thick stone retaining wall </t>
  </si>
  <si>
    <t>Selected random stone pitching on cement and sand(1:4) mortar with pointed joints to approval.</t>
  </si>
  <si>
    <t>PROVISIONAL SUM</t>
  </si>
  <si>
    <t>TOTAL ELEMENT No. 7 (EXTERNAL WORKS) CARRIED TO SUMMARY</t>
  </si>
  <si>
    <t>BILL NO. 4 -EMMP ITEMS /EXTERNAL WORKS</t>
  </si>
  <si>
    <t>Bill No. 4; EMMP ITEMS /EXTERNAL WORKS</t>
  </si>
  <si>
    <t>Bill No. 2; OPD BUILDING</t>
  </si>
  <si>
    <t>BILL NO. 2 - OPD BUILDING</t>
  </si>
  <si>
    <t>BILL NO.2</t>
  </si>
  <si>
    <t>BILL NO.3</t>
  </si>
  <si>
    <t xml:space="preserve">MATERNITY/ANC BUILDING </t>
  </si>
  <si>
    <t>BILL NO.4</t>
  </si>
  <si>
    <t>EMMP ITEMS/EXTERNAL WORKS</t>
  </si>
  <si>
    <t>(iv) Performance Security.</t>
  </si>
  <si>
    <t xml:space="preserve">TOTAL BILL No. 1 (PRELIMINARIES) CARRIED TO MAIN SUMMARY </t>
  </si>
  <si>
    <t xml:space="preserve">TOTAL BILL No. 2 (OPD BUILDING ) CARRIED TO MAIN SUMMARY </t>
  </si>
  <si>
    <t>TOTAL BILL No. 4 (EMMP ITEMS /EXTERNAL WORKS) CARRIED TO MAIN SUMMARY</t>
  </si>
  <si>
    <t>Bill No. 3; MATERNITY/ANC BUILDING</t>
  </si>
  <si>
    <t>BILL NO. 3 -  MATERNITY/ANC BUILDING</t>
  </si>
  <si>
    <t xml:space="preserve">TOTAL BILL No. 3 (MATERNITY/ANC BUILDING) CARRIED TO MAIN SUMMARY </t>
  </si>
  <si>
    <t>MATERNITY/ANC BUILDING</t>
  </si>
  <si>
    <t>EMMP ITEMS /EXTERNAL WORKS</t>
  </si>
  <si>
    <t>Carefully take down existing damaged softboard ceiling fixed on timber framework remove arising debris from site approximately 150 square meters</t>
  </si>
  <si>
    <t xml:space="preserve">Provide the provisional sum of UShs. 1,500,000 only for Wall and Door Signage </t>
  </si>
  <si>
    <t>Total Page No. 15</t>
  </si>
  <si>
    <t>Total Page No. 19</t>
  </si>
  <si>
    <t>Total Page No. 20</t>
  </si>
  <si>
    <t>Supply and fix approved 10,000 litre PVC tank, complete with tank cover, 32mm overflow, 32mm wash out with sluice valve and 32mm stop cock, mounted on concrete base (measured separately) complete with all accessories (OPD).</t>
  </si>
  <si>
    <t>Water Supply</t>
  </si>
  <si>
    <t>PVC water tank</t>
  </si>
  <si>
    <r>
      <t>Preamble:</t>
    </r>
    <r>
      <rPr>
        <sz val="13"/>
        <rFont val="Garamond"/>
        <family val="1"/>
      </rPr>
      <t xml:space="preserve"> </t>
    </r>
  </si>
  <si>
    <r>
      <t xml:space="preserve">The Contractor is required to control all visitors to the site and to keep out unauthorized persons and shall provide a </t>
    </r>
    <r>
      <rPr>
        <i/>
        <sz val="13"/>
        <rFont val="Garamond"/>
        <family val="1"/>
      </rPr>
      <t xml:space="preserve">visitor's book </t>
    </r>
    <r>
      <rPr>
        <sz val="13"/>
        <rFont val="Garamond"/>
        <family val="1"/>
      </rPr>
      <t>where all authorised persons sign therein.</t>
    </r>
  </si>
  <si>
    <r>
      <t xml:space="preserve">"AS BEFORE" </t>
    </r>
    <r>
      <rPr>
        <sz val="13"/>
        <rFont val="Garamond"/>
        <family val="1"/>
      </rPr>
      <t>shall mean in all respects as earlier described in the same or previous section.</t>
    </r>
  </si>
  <si>
    <r>
      <t xml:space="preserve">"DITTO" </t>
    </r>
    <r>
      <rPr>
        <sz val="13"/>
        <rFont val="Garamond"/>
        <family val="1"/>
      </rPr>
      <t>shall mean the whole of the proceeding description in which it occurs.  Where it occurs in descriptions of succeeding items it shall mean the same as in the first description of the series in which it occurs except as qualified in the description which is contained within the appropriate brackets.</t>
    </r>
  </si>
  <si>
    <r>
      <t xml:space="preserve">"CM" </t>
    </r>
    <r>
      <rPr>
        <sz val="13"/>
        <rFont val="Garamond"/>
        <family val="1"/>
      </rPr>
      <t>shall mean cubic metres</t>
    </r>
  </si>
  <si>
    <r>
      <t xml:space="preserve">"SM" </t>
    </r>
    <r>
      <rPr>
        <sz val="13"/>
        <rFont val="Garamond"/>
        <family val="1"/>
      </rPr>
      <t>shall mean Square metres.</t>
    </r>
  </si>
  <si>
    <r>
      <t xml:space="preserve">"LM" </t>
    </r>
    <r>
      <rPr>
        <sz val="13"/>
        <rFont val="Garamond"/>
        <family val="1"/>
      </rPr>
      <t>shall mean Linear metres</t>
    </r>
  </si>
  <si>
    <r>
      <t xml:space="preserve">"MM" </t>
    </r>
    <r>
      <rPr>
        <sz val="13"/>
        <rFont val="Garamond"/>
        <family val="1"/>
      </rPr>
      <t>shall mean Millimetres</t>
    </r>
  </si>
  <si>
    <r>
      <t xml:space="preserve">"KG" </t>
    </r>
    <r>
      <rPr>
        <sz val="13"/>
        <rFont val="Garamond"/>
        <family val="1"/>
      </rPr>
      <t>shall mean Kilogramms</t>
    </r>
  </si>
  <si>
    <r>
      <t xml:space="preserve">"NO" </t>
    </r>
    <r>
      <rPr>
        <sz val="13"/>
        <rFont val="Garamond"/>
        <family val="1"/>
      </rPr>
      <t xml:space="preserve"> shall mean number</t>
    </r>
  </si>
  <si>
    <r>
      <t xml:space="preserve">"PRS" </t>
    </r>
    <r>
      <rPr>
        <sz val="13"/>
        <rFont val="Garamond"/>
        <family val="1"/>
      </rPr>
      <t>shall mean Pairs</t>
    </r>
  </si>
  <si>
    <r>
      <t xml:space="preserve">"ITEM" </t>
    </r>
    <r>
      <rPr>
        <sz val="13"/>
        <rFont val="Garamond"/>
        <family val="1"/>
      </rPr>
      <t>shall mean the rates quoted for materials, labour, profit and overheads are at the bidder's risks</t>
    </r>
  </si>
  <si>
    <r>
      <t xml:space="preserve">"MS" </t>
    </r>
    <r>
      <rPr>
        <sz val="13"/>
        <rFont val="Garamond"/>
        <family val="1"/>
      </rPr>
      <t>shall mean measured separately</t>
    </r>
  </si>
  <si>
    <r>
      <t xml:space="preserve">The Contractor shall make and erect </t>
    </r>
    <r>
      <rPr>
        <b/>
        <sz val="13"/>
        <rFont val="Garamond"/>
        <family val="1"/>
      </rPr>
      <t>two</t>
    </r>
    <r>
      <rPr>
        <sz val="13"/>
        <rFont val="Garamond"/>
        <family val="1"/>
      </rPr>
      <t xml:space="preserve"> signboards in accordance with the Architects detailed drawing.</t>
    </r>
  </si>
  <si>
    <r>
      <rPr>
        <b/>
        <sz val="13"/>
        <rFont val="Garamond"/>
        <family val="1"/>
      </rPr>
      <t xml:space="preserve">"EMMP" shall mean </t>
    </r>
    <r>
      <rPr>
        <sz val="13"/>
        <rFont val="Garamond"/>
        <family val="1"/>
      </rPr>
      <t xml:space="preserve">Environmental Monitoring and Mitigation Plan </t>
    </r>
  </si>
  <si>
    <t>Provide the provisional sum of Uganda shillings fifteen million (UShs. 15,000,000) only for existing UMEME power diversion and connection</t>
  </si>
  <si>
    <t>Provide the provisional sum of Uganda shillings three million five hundred thousand (UShs. 3,500,000) only for additional EMMP items</t>
  </si>
  <si>
    <t xml:space="preserve">Provide the provisional sum of Uganda shillings one million five hundred thousand (UShs. 1,500,000) only for Wall and Door Signage </t>
  </si>
  <si>
    <t xml:space="preserve">DOORS </t>
  </si>
  <si>
    <t>CONCRETE SEATS AND SHELVES</t>
  </si>
  <si>
    <t>Total Page No. 18</t>
  </si>
  <si>
    <t>Total Page No. 21</t>
  </si>
  <si>
    <t>Total Page No. 6</t>
  </si>
  <si>
    <t>Butt Hinges, 75 x 100mm: Heavy duty finished stainless steel.</t>
  </si>
  <si>
    <t>Procurement Ref: MAPD/002/2020</t>
  </si>
  <si>
    <t>WABUSANA HEALTH CENTRE III IN LUWERO DISTRICT</t>
  </si>
  <si>
    <t>USAID's MAPD - PROPOSED INFRASTRUCTURE RENOVATIONS AT SELECTED HEALTH CENTRES IN UGANDA, 2020</t>
  </si>
  <si>
    <t>Issued: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</si>
</sst>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43" formatCode="_-* #,##0.00_-;\-* #,##0.00_-;_-* &quot;-&quot;??_-;_-@_-"/>
    <numFmt numFmtId="164" formatCode="_(* #,##0.00_);_(* \(#,##0.00\);_(* &quot;-&quot;??_);_(@_)"/>
    <numFmt numFmtId="165" formatCode="&quot;S&quot;#,##0_);\(&quot;S&quot;#,##0\)"/>
    <numFmt numFmtId="166" formatCode="&quot;S&quot;#,##0_);[Red]\(&quot;S&quot;#,##0\)"/>
    <numFmt numFmtId="167" formatCode="_(&quot;S&quot;* #,##0.00_);_(&quot;S&quot;* \(#,##0.00\);_(&quot;S&quot;* &quot;-&quot;??_);_(@_)"/>
    <numFmt numFmtId="168" formatCode="_-* #,##0_-;\-* #,##0_-;_-* &quot;-&quot;??_-;_-@_-"/>
    <numFmt numFmtId="169" formatCode="_-* #,##0.000000_-;\-* #,##0.000000_-;_-* &quot;-&quot;??_-;_-@_-"/>
    <numFmt numFmtId="170" formatCode="_(* #,##0_);_(* \(#,##0\);_(* &quot;-&quot;??_);_(@_)"/>
    <numFmt numFmtId="171" formatCode="#,##0.0"/>
  </numFmts>
  <fonts count="33">
    <font>
      <sz val="10"/>
      <name val="Arial"/>
    </font>
    <font>
      <sz val="10"/>
      <name val="Arial"/>
      <family val="2"/>
    </font>
    <font>
      <sz val="10"/>
      <name val="Arial"/>
      <family val="2"/>
    </font>
    <font>
      <sz val="12"/>
      <name val="Arial"/>
      <family val="2"/>
    </font>
    <font>
      <sz val="10"/>
      <name val="Arial"/>
      <family val="2"/>
    </font>
    <font>
      <sz val="10"/>
      <name val="Arial"/>
      <family val="2"/>
    </font>
    <font>
      <sz val="11"/>
      <color indexed="8"/>
      <name val="Calibri"/>
      <family val="2"/>
    </font>
    <font>
      <b/>
      <sz val="28"/>
      <name val="Arial Narrow"/>
      <family val="2"/>
    </font>
    <font>
      <sz val="10"/>
      <name val="Arial Narrow"/>
      <family val="2"/>
    </font>
    <font>
      <b/>
      <sz val="24"/>
      <name val="Arial Narrow"/>
      <family val="2"/>
    </font>
    <font>
      <b/>
      <sz val="12"/>
      <name val="Garamond"/>
      <family val="1"/>
    </font>
    <font>
      <sz val="12"/>
      <name val="Garamond"/>
      <family val="1"/>
    </font>
    <font>
      <b/>
      <u/>
      <sz val="12"/>
      <name val="Garamond"/>
      <family val="1"/>
    </font>
    <font>
      <u val="singleAccounting"/>
      <sz val="10"/>
      <name val="Arial"/>
      <family val="2"/>
    </font>
    <font>
      <sz val="12"/>
      <name val="Arial MT"/>
    </font>
    <font>
      <sz val="10"/>
      <name val="Garamond"/>
      <family val="1"/>
    </font>
    <font>
      <b/>
      <sz val="11"/>
      <name val="Garamond"/>
      <family val="1"/>
    </font>
    <font>
      <vertAlign val="superscript"/>
      <sz val="12"/>
      <name val="Garamond"/>
      <family val="1"/>
    </font>
    <font>
      <sz val="10"/>
      <name val="Arial"/>
      <family val="2"/>
    </font>
    <font>
      <b/>
      <sz val="14"/>
      <name val="Garamond"/>
      <family val="1"/>
    </font>
    <font>
      <sz val="14"/>
      <name val="Garamond"/>
      <family val="1"/>
    </font>
    <font>
      <b/>
      <u/>
      <sz val="12"/>
      <color indexed="8"/>
      <name val="Garamond"/>
      <family val="1"/>
    </font>
    <font>
      <sz val="11"/>
      <color theme="1"/>
      <name val="Calibri"/>
      <family val="2"/>
      <scheme val="minor"/>
    </font>
    <font>
      <sz val="12"/>
      <color theme="1"/>
      <name val="Garamond"/>
      <family val="1"/>
    </font>
    <font>
      <b/>
      <u/>
      <sz val="12"/>
      <color theme="1"/>
      <name val="Garamond"/>
      <family val="1"/>
    </font>
    <font>
      <b/>
      <u/>
      <sz val="11"/>
      <name val="Times New Roman"/>
      <family val="1"/>
    </font>
    <font>
      <b/>
      <sz val="10"/>
      <name val="Times New Roman"/>
      <family val="1"/>
    </font>
    <font>
      <b/>
      <sz val="12"/>
      <name val="Times New Roman"/>
      <family val="1"/>
    </font>
    <font>
      <b/>
      <sz val="13"/>
      <name val="Garamond"/>
      <family val="1"/>
    </font>
    <font>
      <sz val="13"/>
      <name val="Garamond"/>
      <family val="1"/>
    </font>
    <font>
      <b/>
      <u/>
      <sz val="13"/>
      <name val="Garamond"/>
      <family val="1"/>
    </font>
    <font>
      <b/>
      <i/>
      <sz val="13"/>
      <name val="Garamond"/>
      <family val="1"/>
    </font>
    <font>
      <i/>
      <sz val="13"/>
      <name val="Garamond"/>
      <family val="1"/>
    </font>
  </fonts>
  <fills count="2">
    <fill>
      <patternFill patternType="none"/>
    </fill>
    <fill>
      <patternFill patternType="gray125"/>
    </fill>
  </fills>
  <borders count="52">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style="thin">
        <color indexed="64"/>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top style="double">
        <color indexed="64"/>
      </top>
      <bottom/>
      <diagonal/>
    </border>
    <border>
      <left style="double">
        <color indexed="64"/>
      </left>
      <right style="medium">
        <color indexed="64"/>
      </right>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theme="1"/>
      </right>
      <top/>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right/>
      <top style="double">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double">
        <color indexed="64"/>
      </bottom>
      <diagonal/>
    </border>
    <border>
      <left style="medium">
        <color indexed="64"/>
      </left>
      <right/>
      <top/>
      <bottom/>
      <diagonal/>
    </border>
  </borders>
  <cellStyleXfs count="53">
    <xf numFmtId="0" fontId="0" fillId="0" borderId="0"/>
    <xf numFmtId="43" fontId="1" fillId="0" borderId="0" applyFont="0" applyFill="0" applyBorder="0" applyAlignment="0" applyProtection="0"/>
    <xf numFmtId="169" fontId="5"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Protection="0">
      <alignment vertical="top"/>
    </xf>
    <xf numFmtId="166" fontId="2" fillId="0" borderId="0" applyFont="0" applyFill="0" applyBorder="0" applyAlignment="0" applyProtection="0"/>
    <xf numFmtId="165" fontId="2" fillId="0" borderId="0" applyFont="0" applyFill="0" applyBorder="0" applyAlignment="0" applyProtection="0"/>
    <xf numFmtId="5" fontId="2" fillId="0" borderId="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4" fontId="2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2" fillId="0" borderId="0" applyFont="0" applyFill="0" applyBorder="0" applyAlignment="0" applyProtection="0"/>
    <xf numFmtId="164" fontId="2" fillId="0" borderId="0" applyFont="0" applyFill="0" applyBorder="0" applyProtection="0">
      <alignment vertical="top"/>
    </xf>
    <xf numFmtId="0" fontId="2" fillId="0" borderId="0" applyFont="0" applyFill="0" applyBorder="0" applyAlignment="0" applyProtection="0"/>
    <xf numFmtId="0" fontId="2" fillId="0" borderId="0">
      <alignment horizontal="justify" vertical="top" wrapText="1"/>
    </xf>
    <xf numFmtId="0" fontId="2" fillId="0" borderId="0"/>
    <xf numFmtId="0" fontId="2" fillId="0" borderId="0"/>
    <xf numFmtId="0" fontId="2" fillId="0" borderId="0"/>
    <xf numFmtId="0" fontId="3" fillId="0" borderId="0"/>
    <xf numFmtId="0" fontId="22" fillId="0" borderId="0"/>
    <xf numFmtId="0" fontId="2" fillId="0" borderId="0">
      <alignment horizontal="justify" vertical="top" wrapText="1"/>
    </xf>
    <xf numFmtId="0" fontId="2" fillId="0" borderId="0">
      <alignment horizontal="justify" vertical="top" wrapText="1"/>
    </xf>
    <xf numFmtId="0" fontId="2" fillId="0" borderId="0"/>
    <xf numFmtId="0" fontId="2" fillId="0" borderId="0"/>
    <xf numFmtId="0" fontId="2" fillId="0" borderId="0"/>
    <xf numFmtId="0" fontId="3" fillId="0" borderId="0"/>
    <xf numFmtId="0" fontId="2" fillId="0" borderId="0">
      <alignment horizontal="justify" vertical="top" wrapText="1"/>
    </xf>
    <xf numFmtId="0" fontId="2" fillId="0" borderId="0">
      <alignment horizontal="justify" vertical="top" wrapText="1"/>
    </xf>
    <xf numFmtId="0" fontId="14" fillId="0" borderId="0"/>
    <xf numFmtId="0" fontId="13" fillId="0" borderId="0">
      <alignment horizontal="justify" vertical="top" wrapText="1"/>
    </xf>
    <xf numFmtId="0" fontId="13" fillId="0" borderId="0">
      <alignment horizontal="justify" vertical="top" wrapText="1"/>
    </xf>
    <xf numFmtId="0" fontId="2" fillId="0" borderId="0">
      <alignment horizontal="justify" vertical="top" wrapText="1"/>
    </xf>
    <xf numFmtId="0" fontId="2" fillId="0" borderId="0">
      <alignment horizontal="justify" wrapText="1"/>
    </xf>
    <xf numFmtId="0" fontId="13" fillId="0" borderId="0">
      <alignment horizontal="centerContinuous" vertical="top" wrapText="1"/>
    </xf>
  </cellStyleXfs>
  <cellXfs count="542">
    <xf numFmtId="0" fontId="0" fillId="0" borderId="0" xfId="0"/>
    <xf numFmtId="0" fontId="3" fillId="0" borderId="0" xfId="38" applyFont="1" applyAlignment="1">
      <alignment vertical="top"/>
    </xf>
    <xf numFmtId="0" fontId="8" fillId="0" borderId="0" xfId="35" applyFont="1"/>
    <xf numFmtId="0" fontId="8" fillId="0" borderId="0" xfId="35" applyFont="1" applyAlignment="1">
      <alignment vertical="top"/>
    </xf>
    <xf numFmtId="0" fontId="8" fillId="0" borderId="0" xfId="0" applyFont="1" applyAlignment="1">
      <alignment horizontal="center" vertical="top" wrapText="1"/>
    </xf>
    <xf numFmtId="0" fontId="11" fillId="0" borderId="0" xfId="0" applyFont="1" applyFill="1" applyAlignment="1">
      <alignment horizontal="center" vertical="top"/>
    </xf>
    <xf numFmtId="0" fontId="11" fillId="0" borderId="0" xfId="0" applyFont="1" applyFill="1" applyAlignment="1">
      <alignment vertical="top" wrapText="1"/>
    </xf>
    <xf numFmtId="0" fontId="11" fillId="0" borderId="0" xfId="0" applyFont="1" applyFill="1" applyAlignment="1">
      <alignment horizontal="center"/>
    </xf>
    <xf numFmtId="170" fontId="11" fillId="0" borderId="0" xfId="11" applyNumberFormat="1" applyFont="1" applyFill="1" applyAlignment="1">
      <alignment horizontal="center"/>
    </xf>
    <xf numFmtId="170" fontId="11" fillId="0" borderId="0" xfId="11" applyNumberFormat="1" applyFont="1" applyFill="1" applyAlignment="1"/>
    <xf numFmtId="170" fontId="11" fillId="0" borderId="0" xfId="11" applyNumberFormat="1" applyFont="1" applyFill="1" applyAlignment="1">
      <alignment horizontal="right"/>
    </xf>
    <xf numFmtId="0" fontId="10" fillId="0" borderId="1" xfId="0" applyFont="1" applyFill="1" applyBorder="1" applyAlignment="1">
      <alignment horizontal="center"/>
    </xf>
    <xf numFmtId="0" fontId="10" fillId="0" borderId="2" xfId="0" applyFont="1" applyFill="1" applyBorder="1" applyAlignment="1">
      <alignment horizontal="center" wrapText="1"/>
    </xf>
    <xf numFmtId="0" fontId="10" fillId="0" borderId="2" xfId="0" applyFont="1" applyFill="1" applyBorder="1" applyAlignment="1">
      <alignment horizontal="center"/>
    </xf>
    <xf numFmtId="170" fontId="10" fillId="0" borderId="3" xfId="11" applyNumberFormat="1" applyFont="1" applyFill="1" applyBorder="1" applyAlignment="1">
      <alignment horizontal="center" wrapText="1"/>
    </xf>
    <xf numFmtId="170" fontId="10" fillId="0" borderId="4" xfId="11" applyNumberFormat="1" applyFont="1" applyFill="1" applyBorder="1" applyAlignment="1">
      <alignment horizontal="center"/>
    </xf>
    <xf numFmtId="170" fontId="10" fillId="0" borderId="4" xfId="11" applyNumberFormat="1" applyFont="1" applyFill="1" applyBorder="1" applyAlignment="1">
      <alignment horizontal="center" wrapText="1"/>
    </xf>
    <xf numFmtId="0" fontId="10" fillId="0" borderId="5" xfId="0" applyFont="1" applyFill="1" applyBorder="1" applyAlignment="1">
      <alignment horizontal="center" vertical="top"/>
    </xf>
    <xf numFmtId="0" fontId="10" fillId="0" borderId="6" xfId="0" applyFont="1" applyFill="1" applyBorder="1" applyAlignment="1">
      <alignment horizontal="center" vertical="top" wrapText="1"/>
    </xf>
    <xf numFmtId="0" fontId="10" fillId="0" borderId="6" xfId="0" applyFont="1" applyFill="1" applyBorder="1" applyAlignment="1">
      <alignment horizontal="center"/>
    </xf>
    <xf numFmtId="170" fontId="10" fillId="0" borderId="6" xfId="11" applyNumberFormat="1" applyFont="1" applyFill="1" applyBorder="1" applyAlignment="1">
      <alignment horizontal="center"/>
    </xf>
    <xf numFmtId="170" fontId="10" fillId="0" borderId="7" xfId="11" applyNumberFormat="1" applyFont="1" applyFill="1" applyBorder="1" applyAlignment="1">
      <alignment horizontal="center"/>
    </xf>
    <xf numFmtId="0" fontId="10" fillId="0" borderId="6" xfId="0" applyFont="1" applyFill="1" applyBorder="1" applyAlignment="1">
      <alignment vertical="top" wrapText="1"/>
    </xf>
    <xf numFmtId="0" fontId="11" fillId="0" borderId="5" xfId="0" applyFont="1" applyFill="1" applyBorder="1" applyAlignment="1">
      <alignment horizontal="center" vertical="top"/>
    </xf>
    <xf numFmtId="0" fontId="12" fillId="0" borderId="6" xfId="0" applyFont="1" applyFill="1" applyBorder="1" applyAlignment="1">
      <alignment horizontal="center" vertical="top" wrapText="1"/>
    </xf>
    <xf numFmtId="0" fontId="11" fillId="0" borderId="6" xfId="0" applyFont="1" applyFill="1" applyBorder="1" applyAlignment="1">
      <alignment horizontal="center"/>
    </xf>
    <xf numFmtId="170" fontId="11" fillId="0" borderId="6" xfId="11" applyNumberFormat="1" applyFont="1" applyFill="1" applyBorder="1" applyAlignment="1">
      <alignment horizontal="center"/>
    </xf>
    <xf numFmtId="170" fontId="11" fillId="0" borderId="7" xfId="11" applyNumberFormat="1" applyFont="1" applyFill="1" applyBorder="1" applyAlignment="1"/>
    <xf numFmtId="170" fontId="11" fillId="0" borderId="7" xfId="11" applyNumberFormat="1" applyFont="1" applyFill="1" applyBorder="1" applyAlignment="1">
      <alignment horizontal="right"/>
    </xf>
    <xf numFmtId="0" fontId="11" fillId="0" borderId="6" xfId="0" applyFont="1" applyFill="1" applyBorder="1" applyAlignment="1">
      <alignment vertical="top" wrapText="1"/>
    </xf>
    <xf numFmtId="0" fontId="11" fillId="0" borderId="8" xfId="0" applyFont="1" applyFill="1" applyBorder="1" applyAlignment="1">
      <alignment horizontal="center" vertical="top"/>
    </xf>
    <xf numFmtId="0" fontId="10" fillId="0" borderId="9" xfId="0" applyFont="1" applyFill="1" applyBorder="1" applyAlignment="1">
      <alignment horizontal="left" vertical="top" wrapText="1"/>
    </xf>
    <xf numFmtId="0" fontId="11" fillId="0" borderId="9" xfId="0" applyFont="1" applyFill="1" applyBorder="1" applyAlignment="1">
      <alignment horizontal="center"/>
    </xf>
    <xf numFmtId="170" fontId="11" fillId="0" borderId="9" xfId="11" applyNumberFormat="1" applyFont="1" applyFill="1" applyBorder="1" applyAlignment="1">
      <alignment horizontal="center"/>
    </xf>
    <xf numFmtId="170" fontId="11" fillId="0" borderId="10" xfId="11" applyNumberFormat="1" applyFont="1" applyFill="1" applyBorder="1" applyAlignment="1"/>
    <xf numFmtId="170" fontId="10" fillId="0" borderId="10" xfId="11" applyNumberFormat="1" applyFont="1" applyFill="1" applyBorder="1" applyAlignment="1">
      <alignment horizontal="right"/>
    </xf>
    <xf numFmtId="170" fontId="10" fillId="0" borderId="7" xfId="11" applyNumberFormat="1" applyFont="1" applyFill="1" applyBorder="1" applyAlignment="1">
      <alignment horizontal="right"/>
    </xf>
    <xf numFmtId="0" fontId="12" fillId="0" borderId="0" xfId="46" applyNumberFormat="1" applyFont="1" applyFill="1" applyBorder="1" applyAlignment="1">
      <alignment horizontal="left" vertical="top" wrapText="1"/>
    </xf>
    <xf numFmtId="0" fontId="11" fillId="0" borderId="0" xfId="48" applyFont="1" applyFill="1" applyBorder="1" applyAlignment="1">
      <alignment horizontal="left" vertical="top" wrapText="1"/>
    </xf>
    <xf numFmtId="0" fontId="11" fillId="0" borderId="6" xfId="0" applyFont="1" applyFill="1" applyBorder="1" applyAlignment="1" applyProtection="1">
      <alignment horizontal="center" vertical="top"/>
    </xf>
    <xf numFmtId="0" fontId="11" fillId="0" borderId="6" xfId="0" applyFont="1" applyFill="1" applyBorder="1" applyAlignment="1" applyProtection="1">
      <alignment horizontal="left" vertical="top"/>
    </xf>
    <xf numFmtId="0" fontId="11" fillId="0" borderId="6" xfId="0" applyFont="1" applyFill="1" applyBorder="1" applyAlignment="1" applyProtection="1">
      <alignment horizontal="center"/>
    </xf>
    <xf numFmtId="0" fontId="10" fillId="0" borderId="6" xfId="0" applyFont="1" applyFill="1" applyBorder="1" applyAlignment="1" applyProtection="1">
      <alignment horizontal="center" vertical="top"/>
    </xf>
    <xf numFmtId="0" fontId="10" fillId="0" borderId="6" xfId="0" applyFont="1" applyFill="1" applyBorder="1" applyAlignment="1" applyProtection="1">
      <alignment horizontal="center"/>
    </xf>
    <xf numFmtId="0" fontId="11" fillId="0" borderId="6" xfId="0" applyFont="1" applyFill="1" applyBorder="1" applyAlignment="1" applyProtection="1">
      <alignment horizontal="left"/>
    </xf>
    <xf numFmtId="0" fontId="12" fillId="0" borderId="6" xfId="52" applyFont="1" applyFill="1" applyBorder="1" applyAlignment="1">
      <alignment horizontal="left" vertical="top" wrapText="1"/>
    </xf>
    <xf numFmtId="0" fontId="11" fillId="0" borderId="0" xfId="49" applyFont="1" applyFill="1" applyBorder="1" applyAlignment="1" applyProtection="1">
      <alignment horizontal="justify" vertical="top" wrapText="1"/>
    </xf>
    <xf numFmtId="0" fontId="11" fillId="0" borderId="11" xfId="0" applyFont="1" applyFill="1" applyBorder="1" applyAlignment="1">
      <alignment horizontal="center"/>
    </xf>
    <xf numFmtId="170" fontId="11" fillId="0" borderId="12" xfId="11" applyNumberFormat="1" applyFont="1" applyFill="1" applyBorder="1" applyAlignment="1"/>
    <xf numFmtId="0" fontId="11" fillId="0" borderId="13" xfId="0" applyFont="1" applyFill="1" applyBorder="1" applyAlignment="1">
      <alignment horizontal="center"/>
    </xf>
    <xf numFmtId="0" fontId="10" fillId="0" borderId="14" xfId="0" applyFont="1" applyFill="1" applyBorder="1" applyAlignment="1">
      <alignment vertical="top" wrapText="1"/>
    </xf>
    <xf numFmtId="0" fontId="12" fillId="0" borderId="14" xfId="0" applyFont="1" applyFill="1" applyBorder="1" applyAlignment="1">
      <alignment vertical="top" wrapText="1"/>
    </xf>
    <xf numFmtId="0" fontId="11" fillId="0" borderId="15" xfId="0" applyFont="1" applyFill="1" applyBorder="1" applyAlignment="1">
      <alignment horizontal="center" vertical="top"/>
    </xf>
    <xf numFmtId="0" fontId="12" fillId="0" borderId="6" xfId="45" applyFont="1" applyFill="1" applyBorder="1" applyAlignment="1" applyProtection="1">
      <alignment horizontal="left" vertical="top" wrapText="1"/>
      <protection locked="0"/>
    </xf>
    <xf numFmtId="0" fontId="11" fillId="0" borderId="6" xfId="45" applyFont="1" applyFill="1" applyBorder="1" applyAlignment="1" applyProtection="1">
      <alignment horizontal="center" wrapText="1"/>
    </xf>
    <xf numFmtId="0" fontId="11" fillId="0" borderId="0" xfId="45" applyFont="1" applyFill="1" applyBorder="1" applyAlignment="1" applyProtection="1">
      <alignment horizontal="justify" vertical="center" wrapText="1"/>
    </xf>
    <xf numFmtId="170" fontId="11" fillId="0" borderId="16" xfId="11" applyNumberFormat="1" applyFont="1" applyFill="1" applyBorder="1" applyAlignment="1"/>
    <xf numFmtId="3" fontId="11" fillId="0" borderId="16" xfId="0" applyNumberFormat="1" applyFont="1" applyFill="1" applyBorder="1"/>
    <xf numFmtId="170" fontId="11" fillId="0" borderId="6" xfId="16" applyNumberFormat="1" applyFont="1" applyFill="1" applyBorder="1" applyAlignment="1">
      <alignment horizontal="center" vertical="top"/>
    </xf>
    <xf numFmtId="170" fontId="11" fillId="0" borderId="6" xfId="16" applyNumberFormat="1" applyFont="1" applyFill="1" applyBorder="1" applyAlignment="1">
      <alignment horizontal="center"/>
    </xf>
    <xf numFmtId="170" fontId="11" fillId="0" borderId="6" xfId="19" applyNumberFormat="1" applyFont="1" applyFill="1" applyBorder="1" applyAlignment="1">
      <alignment horizontal="center"/>
    </xf>
    <xf numFmtId="170" fontId="11" fillId="0" borderId="17" xfId="11" applyNumberFormat="1" applyFont="1" applyFill="1" applyBorder="1" applyAlignment="1">
      <alignment horizontal="center"/>
    </xf>
    <xf numFmtId="170" fontId="11" fillId="0" borderId="18" xfId="11" applyNumberFormat="1" applyFont="1" applyFill="1" applyBorder="1" applyAlignment="1">
      <alignment horizontal="center"/>
    </xf>
    <xf numFmtId="0" fontId="10" fillId="0" borderId="6" xfId="0" applyFont="1" applyFill="1" applyBorder="1" applyAlignment="1" applyProtection="1">
      <alignment horizontal="left" vertical="top"/>
    </xf>
    <xf numFmtId="0" fontId="11" fillId="0" borderId="7" xfId="0" applyFont="1" applyFill="1" applyBorder="1" applyAlignment="1">
      <alignment horizontal="center"/>
    </xf>
    <xf numFmtId="168" fontId="11" fillId="0" borderId="7" xfId="11" applyNumberFormat="1" applyFont="1" applyFill="1" applyBorder="1" applyAlignment="1"/>
    <xf numFmtId="171" fontId="11" fillId="0" borderId="6" xfId="35" applyNumberFormat="1" applyFont="1" applyFill="1" applyBorder="1" applyAlignment="1">
      <alignment horizontal="center" wrapText="1"/>
    </xf>
    <xf numFmtId="3" fontId="11" fillId="0" borderId="7" xfId="35" applyNumberFormat="1" applyFont="1" applyFill="1" applyBorder="1" applyAlignment="1">
      <alignment horizontal="center" wrapText="1"/>
    </xf>
    <xf numFmtId="3" fontId="11" fillId="0" borderId="7" xfId="11" applyNumberFormat="1" applyFont="1" applyFill="1" applyBorder="1" applyAlignment="1"/>
    <xf numFmtId="0" fontId="11" fillId="0" borderId="6" xfId="35" applyFont="1" applyFill="1" applyBorder="1" applyAlignment="1">
      <alignment horizontal="center" wrapText="1"/>
    </xf>
    <xf numFmtId="0" fontId="11" fillId="0" borderId="6" xfId="42" applyFont="1" applyFill="1" applyBorder="1" applyAlignment="1">
      <alignment horizontal="center" wrapText="1"/>
    </xf>
    <xf numFmtId="3" fontId="11" fillId="0" borderId="17" xfId="24" applyNumberFormat="1" applyFont="1" applyFill="1" applyBorder="1" applyAlignment="1">
      <alignment horizontal="center" wrapText="1"/>
    </xf>
    <xf numFmtId="3" fontId="11" fillId="0" borderId="7" xfId="42" applyNumberFormat="1" applyFont="1" applyFill="1" applyBorder="1" applyAlignment="1">
      <alignment horizontal="center" wrapText="1"/>
    </xf>
    <xf numFmtId="3" fontId="11" fillId="0" borderId="17" xfId="25" applyNumberFormat="1" applyFont="1" applyFill="1" applyBorder="1" applyAlignment="1">
      <alignment horizontal="center" wrapText="1"/>
    </xf>
    <xf numFmtId="3" fontId="11" fillId="0" borderId="7" xfId="43" applyNumberFormat="1" applyFont="1" applyFill="1" applyBorder="1" applyAlignment="1">
      <alignment horizontal="center" wrapText="1"/>
    </xf>
    <xf numFmtId="0" fontId="11" fillId="0" borderId="6" xfId="43" applyFont="1" applyFill="1" applyBorder="1" applyAlignment="1">
      <alignment horizontal="center" wrapText="1"/>
    </xf>
    <xf numFmtId="0" fontId="11" fillId="0" borderId="6" xfId="0" applyFont="1" applyFill="1" applyBorder="1" applyAlignment="1">
      <alignment horizontal="left"/>
    </xf>
    <xf numFmtId="0" fontId="11" fillId="0" borderId="6" xfId="0" applyFont="1" applyFill="1" applyBorder="1" applyAlignment="1">
      <alignment horizontal="right"/>
    </xf>
    <xf numFmtId="0" fontId="0" fillId="0" borderId="0" xfId="0" applyFill="1"/>
    <xf numFmtId="43" fontId="10" fillId="0" borderId="6" xfId="0" applyNumberFormat="1" applyFont="1" applyFill="1" applyBorder="1" applyAlignment="1" applyProtection="1">
      <alignment horizontal="center"/>
    </xf>
    <xf numFmtId="43" fontId="10" fillId="0" borderId="7" xfId="15" applyFont="1" applyFill="1" applyBorder="1" applyAlignment="1"/>
    <xf numFmtId="168" fontId="11" fillId="0" borderId="7" xfId="15" applyNumberFormat="1" applyFont="1" applyFill="1" applyBorder="1" applyAlignment="1"/>
    <xf numFmtId="43" fontId="11" fillId="0" borderId="6" xfId="15" applyFont="1" applyFill="1" applyBorder="1" applyAlignment="1" applyProtection="1">
      <alignment horizontal="center"/>
    </xf>
    <xf numFmtId="43" fontId="10" fillId="0" borderId="6" xfId="15" applyFont="1" applyFill="1" applyBorder="1" applyAlignment="1" applyProtection="1">
      <alignment horizontal="center"/>
    </xf>
    <xf numFmtId="0" fontId="11" fillId="0" borderId="0" xfId="0" applyFont="1" applyFill="1" applyBorder="1" applyAlignment="1">
      <alignment horizontal="center"/>
    </xf>
    <xf numFmtId="170" fontId="11" fillId="0" borderId="19" xfId="11" applyNumberFormat="1" applyFont="1" applyFill="1" applyBorder="1" applyAlignment="1">
      <alignment horizontal="center"/>
    </xf>
    <xf numFmtId="170" fontId="11" fillId="0" borderId="20" xfId="11" applyNumberFormat="1" applyFont="1" applyFill="1" applyBorder="1" applyAlignment="1">
      <alignment horizontal="center"/>
    </xf>
    <xf numFmtId="0" fontId="11" fillId="0" borderId="14" xfId="0" applyFont="1" applyFill="1" applyBorder="1"/>
    <xf numFmtId="0" fontId="11" fillId="0" borderId="14" xfId="0" applyFont="1" applyFill="1" applyBorder="1" applyAlignment="1">
      <alignment horizontal="left" wrapText="1"/>
    </xf>
    <xf numFmtId="170" fontId="11" fillId="0" borderId="0" xfId="11" applyNumberFormat="1" applyFont="1" applyFill="1" applyBorder="1" applyAlignment="1">
      <alignment horizontal="right"/>
    </xf>
    <xf numFmtId="170" fontId="11" fillId="0" borderId="22" xfId="11" applyNumberFormat="1" applyFont="1" applyFill="1" applyBorder="1" applyAlignment="1"/>
    <xf numFmtId="170" fontId="11" fillId="0" borderId="7" xfId="11" applyNumberFormat="1" applyFont="1" applyFill="1" applyBorder="1" applyAlignment="1">
      <alignment horizontal="center"/>
    </xf>
    <xf numFmtId="170" fontId="10" fillId="0" borderId="9" xfId="0" applyNumberFormat="1" applyFont="1" applyFill="1" applyBorder="1" applyAlignment="1">
      <alignment horizontal="center"/>
    </xf>
    <xf numFmtId="0" fontId="11" fillId="0" borderId="14" xfId="42" applyFont="1" applyFill="1" applyBorder="1" applyAlignment="1">
      <alignment horizontal="left" vertical="top" wrapText="1"/>
    </xf>
    <xf numFmtId="3" fontId="11" fillId="0" borderId="7" xfId="0" applyNumberFormat="1" applyFont="1" applyFill="1" applyBorder="1"/>
    <xf numFmtId="0" fontId="10" fillId="0" borderId="13" xfId="0" applyFont="1" applyFill="1" applyBorder="1" applyAlignment="1" applyProtection="1">
      <alignment horizontal="center" vertical="top"/>
    </xf>
    <xf numFmtId="0" fontId="11" fillId="0" borderId="14" xfId="43" applyFont="1" applyFill="1" applyBorder="1" applyAlignment="1">
      <alignment horizontal="left" vertical="top" wrapText="1"/>
    </xf>
    <xf numFmtId="0" fontId="2" fillId="0" borderId="0" xfId="34"/>
    <xf numFmtId="0" fontId="11" fillId="0" borderId="6" xfId="34" applyFont="1" applyFill="1" applyBorder="1" applyAlignment="1">
      <alignment horizontal="center"/>
    </xf>
    <xf numFmtId="0" fontId="12" fillId="0" borderId="6" xfId="34" applyFont="1" applyFill="1" applyBorder="1" applyAlignment="1">
      <alignment vertical="top" wrapText="1"/>
    </xf>
    <xf numFmtId="0" fontId="11" fillId="0" borderId="11" xfId="34" applyFont="1" applyFill="1" applyBorder="1" applyAlignment="1">
      <alignment horizontal="center"/>
    </xf>
    <xf numFmtId="0" fontId="2" fillId="0" borderId="0" xfId="34" applyFill="1"/>
    <xf numFmtId="0" fontId="10" fillId="0" borderId="23" xfId="34" applyFont="1" applyFill="1" applyBorder="1" applyAlignment="1">
      <alignment vertical="top" wrapText="1"/>
    </xf>
    <xf numFmtId="0" fontId="12" fillId="0" borderId="14" xfId="34" applyFont="1" applyFill="1" applyBorder="1" applyAlignment="1">
      <alignment vertical="top" wrapText="1"/>
    </xf>
    <xf numFmtId="0" fontId="11" fillId="0" borderId="14" xfId="47" applyFont="1" applyFill="1" applyBorder="1" applyAlignment="1" applyProtection="1">
      <alignment wrapText="1"/>
    </xf>
    <xf numFmtId="3" fontId="11" fillId="0" borderId="17" xfId="42" applyNumberFormat="1" applyFont="1" applyFill="1" applyBorder="1" applyAlignment="1">
      <alignment horizontal="center" wrapText="1"/>
    </xf>
    <xf numFmtId="0" fontId="11" fillId="0" borderId="6" xfId="34" applyFont="1" applyFill="1" applyBorder="1" applyAlignment="1" applyProtection="1">
      <alignment horizontal="center"/>
    </xf>
    <xf numFmtId="0" fontId="11" fillId="0" borderId="6" xfId="34" applyFont="1" applyFill="1" applyBorder="1" applyAlignment="1" applyProtection="1">
      <alignment horizontal="center" vertical="top"/>
    </xf>
    <xf numFmtId="0" fontId="10" fillId="0" borderId="6" xfId="34" applyFont="1" applyFill="1" applyBorder="1" applyAlignment="1" applyProtection="1">
      <alignment horizontal="center" vertical="top"/>
    </xf>
    <xf numFmtId="3" fontId="11" fillId="0" borderId="16" xfId="34" applyNumberFormat="1" applyFont="1" applyFill="1" applyBorder="1"/>
    <xf numFmtId="0" fontId="11" fillId="0" borderId="7" xfId="34" applyFont="1" applyFill="1" applyBorder="1" applyAlignment="1">
      <alignment horizontal="center"/>
    </xf>
    <xf numFmtId="0" fontId="11" fillId="0" borderId="9" xfId="34" applyFont="1" applyFill="1" applyBorder="1" applyAlignment="1">
      <alignment horizontal="center"/>
    </xf>
    <xf numFmtId="0" fontId="11" fillId="0" borderId="6" xfId="0" applyFont="1" applyFill="1" applyBorder="1" applyAlignment="1">
      <alignment horizontal="center" vertical="center"/>
    </xf>
    <xf numFmtId="170" fontId="11" fillId="0" borderId="17" xfId="11" applyNumberFormat="1" applyFont="1" applyFill="1" applyBorder="1" applyAlignment="1">
      <alignment horizontal="right"/>
    </xf>
    <xf numFmtId="0" fontId="11" fillId="0" borderId="24" xfId="0" applyFont="1" applyFill="1" applyBorder="1" applyAlignment="1">
      <alignment horizontal="center" vertical="top"/>
    </xf>
    <xf numFmtId="0" fontId="11" fillId="0" borderId="25" xfId="0" applyFont="1" applyFill="1" applyBorder="1" applyAlignment="1">
      <alignment horizontal="center"/>
    </xf>
    <xf numFmtId="170" fontId="11" fillId="0" borderId="26" xfId="11" applyNumberFormat="1" applyFont="1" applyFill="1" applyBorder="1" applyAlignment="1"/>
    <xf numFmtId="170" fontId="11" fillId="0" borderId="26" xfId="11" applyNumberFormat="1" applyFont="1" applyFill="1" applyBorder="1" applyAlignment="1">
      <alignment horizontal="right"/>
    </xf>
    <xf numFmtId="170" fontId="11" fillId="0" borderId="27" xfId="11" applyNumberFormat="1" applyFont="1" applyFill="1" applyBorder="1" applyAlignment="1">
      <alignment horizontal="center"/>
    </xf>
    <xf numFmtId="170" fontId="11" fillId="0" borderId="12" xfId="11" applyNumberFormat="1" applyFont="1" applyFill="1" applyBorder="1" applyAlignment="1">
      <alignment horizontal="right"/>
    </xf>
    <xf numFmtId="0" fontId="19" fillId="0" borderId="0" xfId="34" applyFont="1" applyAlignment="1"/>
    <xf numFmtId="0" fontId="20" fillId="0" borderId="0" xfId="34" applyFont="1" applyAlignment="1">
      <alignment horizontal="center" vertical="center"/>
    </xf>
    <xf numFmtId="0" fontId="15" fillId="0" borderId="0" xfId="34" applyFont="1" applyAlignment="1">
      <alignment horizontal="center" vertical="center"/>
    </xf>
    <xf numFmtId="0" fontId="19" fillId="0" borderId="0" xfId="34" applyFont="1" applyAlignment="1">
      <alignment horizontal="center" vertical="center"/>
    </xf>
    <xf numFmtId="0" fontId="19" fillId="0" borderId="0" xfId="34" applyFont="1"/>
    <xf numFmtId="0" fontId="19" fillId="0" borderId="0" xfId="34" applyFont="1" applyAlignment="1">
      <alignment vertical="center"/>
    </xf>
    <xf numFmtId="0" fontId="20" fillId="0" borderId="0" xfId="34" applyFont="1" applyAlignment="1"/>
    <xf numFmtId="0" fontId="20" fillId="0" borderId="0" xfId="34" applyFont="1" applyAlignment="1">
      <alignment horizontal="center"/>
    </xf>
    <xf numFmtId="0" fontId="19" fillId="0" borderId="0" xfId="34" applyFont="1" applyAlignment="1">
      <alignment horizontal="center"/>
    </xf>
    <xf numFmtId="0" fontId="20" fillId="0" borderId="0" xfId="34" applyFont="1"/>
    <xf numFmtId="0" fontId="15" fillId="0" borderId="0" xfId="34" applyFont="1"/>
    <xf numFmtId="15" fontId="19" fillId="0" borderId="0" xfId="34" applyNumberFormat="1" applyFont="1" applyAlignment="1">
      <alignment horizontal="center"/>
    </xf>
    <xf numFmtId="0" fontId="11" fillId="0" borderId="28" xfId="0" applyFont="1" applyFill="1" applyBorder="1" applyAlignment="1">
      <alignment horizontal="center" vertical="top"/>
    </xf>
    <xf numFmtId="0" fontId="11" fillId="0" borderId="25" xfId="0" applyFont="1" applyFill="1" applyBorder="1" applyAlignment="1">
      <alignment vertical="top" wrapText="1"/>
    </xf>
    <xf numFmtId="170" fontId="11" fillId="0" borderId="25" xfId="11" applyNumberFormat="1" applyFont="1" applyFill="1" applyBorder="1" applyAlignment="1">
      <alignment horizontal="center"/>
    </xf>
    <xf numFmtId="170" fontId="11" fillId="0" borderId="25" xfId="11" applyNumberFormat="1" applyFont="1" applyFill="1" applyBorder="1" applyAlignment="1"/>
    <xf numFmtId="170" fontId="11" fillId="0" borderId="29" xfId="11" applyNumberFormat="1" applyFont="1" applyFill="1" applyBorder="1" applyAlignment="1">
      <alignment horizontal="right"/>
    </xf>
    <xf numFmtId="0" fontId="11" fillId="0" borderId="6" xfId="34" applyFont="1" applyFill="1" applyBorder="1" applyAlignment="1">
      <alignment horizontal="center" shrinkToFit="1"/>
    </xf>
    <xf numFmtId="43" fontId="11" fillId="0" borderId="7" xfId="15" applyFont="1" applyFill="1" applyBorder="1" applyAlignment="1"/>
    <xf numFmtId="43" fontId="11" fillId="0" borderId="7" xfId="12" applyFont="1" applyFill="1" applyBorder="1" applyAlignment="1"/>
    <xf numFmtId="170" fontId="10" fillId="0" borderId="0" xfId="11" applyNumberFormat="1" applyFont="1" applyFill="1" applyBorder="1" applyAlignment="1">
      <alignment horizontal="center"/>
    </xf>
    <xf numFmtId="0" fontId="11" fillId="0" borderId="14" xfId="34" applyFont="1" applyFill="1" applyBorder="1"/>
    <xf numFmtId="0" fontId="11" fillId="0" borderId="14" xfId="34" applyFont="1" applyFill="1" applyBorder="1" applyAlignment="1">
      <alignment horizontal="center"/>
    </xf>
    <xf numFmtId="0" fontId="11" fillId="0" borderId="6" xfId="34" applyFont="1" applyFill="1" applyBorder="1" applyAlignment="1" applyProtection="1"/>
    <xf numFmtId="0" fontId="11" fillId="0" borderId="6" xfId="34" applyFont="1" applyFill="1" applyBorder="1" applyAlignment="1">
      <alignment horizontal="right"/>
    </xf>
    <xf numFmtId="0" fontId="11" fillId="0" borderId="6" xfId="0" applyFont="1" applyFill="1" applyBorder="1" applyAlignment="1" applyProtection="1">
      <alignment horizontal="right"/>
    </xf>
    <xf numFmtId="170" fontId="11" fillId="0" borderId="6" xfId="11" applyNumberFormat="1" applyFont="1" applyFill="1" applyBorder="1" applyAlignment="1">
      <alignment horizontal="right"/>
    </xf>
    <xf numFmtId="0" fontId="11" fillId="0" borderId="0" xfId="0" applyFont="1" applyFill="1" applyBorder="1" applyAlignment="1" applyProtection="1">
      <alignment horizontal="right"/>
    </xf>
    <xf numFmtId="170" fontId="11" fillId="0" borderId="30" xfId="11" applyNumberFormat="1" applyFont="1" applyFill="1" applyBorder="1" applyAlignment="1">
      <alignment horizontal="right"/>
    </xf>
    <xf numFmtId="0" fontId="11" fillId="0" borderId="13" xfId="34" applyFont="1" applyFill="1" applyBorder="1" applyAlignment="1">
      <alignment horizontal="center"/>
    </xf>
    <xf numFmtId="0" fontId="11" fillId="0" borderId="6" xfId="0" applyFont="1" applyFill="1" applyBorder="1" applyAlignment="1">
      <alignment horizontal="right" shrinkToFit="1"/>
    </xf>
    <xf numFmtId="0" fontId="11" fillId="0" borderId="0" xfId="0" applyFont="1" applyFill="1" applyBorder="1" applyAlignment="1">
      <alignment vertical="top" wrapText="1"/>
    </xf>
    <xf numFmtId="0" fontId="10" fillId="0" borderId="31" xfId="0" applyFont="1" applyFill="1" applyBorder="1" applyAlignment="1">
      <alignment vertical="top" wrapText="1"/>
    </xf>
    <xf numFmtId="0" fontId="10" fillId="0" borderId="13" xfId="0" applyFont="1" applyFill="1" applyBorder="1" applyAlignment="1">
      <alignment vertical="top" wrapText="1"/>
    </xf>
    <xf numFmtId="1" fontId="23" fillId="0" borderId="6" xfId="50" applyNumberFormat="1" applyFont="1" applyFill="1" applyBorder="1" applyAlignment="1">
      <alignment horizontal="center" vertical="center"/>
    </xf>
    <xf numFmtId="170" fontId="23" fillId="0" borderId="32" xfId="16" applyNumberFormat="1" applyFont="1" applyFill="1" applyBorder="1" applyAlignment="1" applyProtection="1">
      <alignment horizontal="right" vertical="center" wrapText="1"/>
    </xf>
    <xf numFmtId="0" fontId="23" fillId="0" borderId="6" xfId="0" applyFont="1" applyFill="1" applyBorder="1" applyAlignment="1" applyProtection="1">
      <alignment horizontal="center" vertical="center" wrapText="1"/>
    </xf>
    <xf numFmtId="170" fontId="23" fillId="0" borderId="7" xfId="16" applyNumberFormat="1" applyFont="1" applyFill="1" applyBorder="1" applyAlignment="1" applyProtection="1">
      <alignment horizontal="right" vertical="center" wrapText="1"/>
    </xf>
    <xf numFmtId="170" fontId="23" fillId="0" borderId="0" xfId="16" applyNumberFormat="1" applyFont="1" applyFill="1" applyBorder="1" applyAlignment="1" applyProtection="1">
      <alignment horizontal="right" vertical="center" wrapText="1"/>
    </xf>
    <xf numFmtId="170" fontId="11" fillId="0" borderId="6" xfId="11" applyNumberFormat="1" applyFont="1" applyFill="1" applyBorder="1" applyAlignment="1">
      <alignment horizontal="right" vertical="center"/>
    </xf>
    <xf numFmtId="0" fontId="11" fillId="0" borderId="6" xfId="15" applyNumberFormat="1" applyFont="1" applyFill="1" applyBorder="1" applyAlignment="1">
      <alignment horizontal="right"/>
    </xf>
    <xf numFmtId="0" fontId="11" fillId="0" borderId="6" xfId="34" applyFont="1" applyFill="1" applyBorder="1" applyAlignment="1">
      <alignment horizontal="right" shrinkToFit="1"/>
    </xf>
    <xf numFmtId="3" fontId="11" fillId="0" borderId="17" xfId="16" applyNumberFormat="1" applyFont="1" applyFill="1" applyBorder="1" applyAlignment="1">
      <alignment horizontal="right" wrapText="1"/>
    </xf>
    <xf numFmtId="0" fontId="11" fillId="0" borderId="6" xfId="34" applyFont="1" applyFill="1" applyBorder="1" applyAlignment="1" applyProtection="1">
      <alignment horizontal="right"/>
    </xf>
    <xf numFmtId="43" fontId="11" fillId="0" borderId="6" xfId="15" applyFont="1" applyFill="1" applyBorder="1" applyAlignment="1">
      <alignment horizontal="right"/>
    </xf>
    <xf numFmtId="43" fontId="10" fillId="0" borderId="6" xfId="15" applyFont="1" applyFill="1" applyBorder="1" applyAlignment="1">
      <alignment horizontal="right"/>
    </xf>
    <xf numFmtId="170" fontId="10" fillId="0" borderId="6" xfId="11" applyNumberFormat="1" applyFont="1" applyFill="1" applyBorder="1" applyAlignment="1">
      <alignment horizontal="right"/>
    </xf>
    <xf numFmtId="170" fontId="11" fillId="0" borderId="6" xfId="11" quotePrefix="1" applyNumberFormat="1" applyFont="1" applyFill="1" applyBorder="1" applyAlignment="1">
      <alignment horizontal="right"/>
    </xf>
    <xf numFmtId="170" fontId="11" fillId="0" borderId="9" xfId="11" applyNumberFormat="1" applyFont="1" applyFill="1" applyBorder="1" applyAlignment="1">
      <alignment horizontal="right"/>
    </xf>
    <xf numFmtId="3" fontId="11" fillId="0" borderId="17" xfId="25" applyNumberFormat="1" applyFont="1" applyFill="1" applyBorder="1" applyAlignment="1">
      <alignment horizontal="right" wrapText="1"/>
    </xf>
    <xf numFmtId="0" fontId="10" fillId="0" borderId="6" xfId="0" applyFont="1" applyFill="1" applyBorder="1" applyAlignment="1" applyProtection="1">
      <alignment horizontal="right"/>
    </xf>
    <xf numFmtId="3" fontId="11" fillId="0" borderId="0" xfId="25" applyNumberFormat="1" applyFont="1" applyFill="1" applyBorder="1" applyAlignment="1">
      <alignment horizontal="right" wrapText="1"/>
    </xf>
    <xf numFmtId="43" fontId="11" fillId="0" borderId="6" xfId="12" applyFont="1" applyFill="1" applyBorder="1" applyAlignment="1">
      <alignment horizontal="right" shrinkToFit="1"/>
    </xf>
    <xf numFmtId="170" fontId="23" fillId="0" borderId="17" xfId="16" applyNumberFormat="1" applyFont="1" applyFill="1" applyBorder="1" applyAlignment="1" applyProtection="1">
      <alignment horizontal="right" vertical="center" wrapText="1"/>
    </xf>
    <xf numFmtId="0" fontId="11" fillId="0" borderId="0" xfId="15" applyNumberFormat="1" applyFont="1" applyFill="1" applyBorder="1" applyAlignment="1">
      <alignment horizontal="right"/>
    </xf>
    <xf numFmtId="0" fontId="23" fillId="0" borderId="6"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170" fontId="23" fillId="0" borderId="7" xfId="16" applyNumberFormat="1" applyFont="1" applyFill="1" applyBorder="1" applyAlignment="1" applyProtection="1">
      <alignment horizontal="right" vertical="top" wrapText="1"/>
    </xf>
    <xf numFmtId="170" fontId="23" fillId="0" borderId="17" xfId="16" applyNumberFormat="1" applyFont="1" applyFill="1" applyBorder="1" applyAlignment="1" applyProtection="1">
      <alignment horizontal="right" wrapText="1"/>
    </xf>
    <xf numFmtId="170" fontId="23" fillId="0" borderId="7" xfId="16" applyNumberFormat="1" applyFont="1" applyFill="1" applyBorder="1" applyAlignment="1" applyProtection="1">
      <alignment horizontal="right" wrapText="1"/>
    </xf>
    <xf numFmtId="170" fontId="0" fillId="0" borderId="0" xfId="0" applyNumberFormat="1"/>
    <xf numFmtId="0" fontId="20" fillId="0" borderId="0" xfId="0" applyFont="1" applyAlignment="1"/>
    <xf numFmtId="0" fontId="19" fillId="0" borderId="0" xfId="34" applyFont="1" applyAlignment="1">
      <alignment horizontal="center" vertical="center" wrapText="1"/>
    </xf>
    <xf numFmtId="168" fontId="3" fillId="0" borderId="0" xfId="38" applyNumberFormat="1" applyFont="1" applyAlignment="1">
      <alignment vertical="top"/>
    </xf>
    <xf numFmtId="170" fontId="23" fillId="0" borderId="0" xfId="16" applyNumberFormat="1" applyFont="1" applyFill="1" applyBorder="1" applyAlignment="1" applyProtection="1">
      <alignment horizontal="right" wrapText="1"/>
    </xf>
    <xf numFmtId="0" fontId="10" fillId="0" borderId="33" xfId="0" applyFont="1" applyFill="1" applyBorder="1" applyAlignment="1">
      <alignment horizontal="center" wrapText="1"/>
    </xf>
    <xf numFmtId="0" fontId="10" fillId="0" borderId="14" xfId="0" applyFont="1" applyFill="1" applyBorder="1" applyAlignment="1">
      <alignment horizontal="center" vertical="top" wrapText="1"/>
    </xf>
    <xf numFmtId="0" fontId="10" fillId="0" borderId="14" xfId="0" applyFont="1" applyFill="1" applyBorder="1" applyAlignment="1">
      <alignment horizontal="center" vertical="center" wrapText="1"/>
    </xf>
    <xf numFmtId="0" fontId="12" fillId="0" borderId="14" xfId="0" applyFont="1" applyFill="1" applyBorder="1" applyAlignment="1">
      <alignment horizontal="center" vertical="top" wrapText="1"/>
    </xf>
    <xf numFmtId="0" fontId="11" fillId="0" borderId="14" xfId="0" applyFont="1" applyFill="1" applyBorder="1" applyAlignment="1">
      <alignment vertical="top" wrapText="1"/>
    </xf>
    <xf numFmtId="170" fontId="11" fillId="0" borderId="14" xfId="0" applyNumberFormat="1" applyFont="1" applyFill="1" applyBorder="1" applyAlignment="1">
      <alignment vertical="top" wrapText="1"/>
    </xf>
    <xf numFmtId="0" fontId="10" fillId="0" borderId="34" xfId="0" applyFont="1" applyFill="1" applyBorder="1" applyAlignment="1">
      <alignment horizontal="left" vertical="top" wrapText="1"/>
    </xf>
    <xf numFmtId="0" fontId="10" fillId="0" borderId="14" xfId="50" applyFont="1" applyFill="1" applyBorder="1" applyAlignment="1">
      <alignment horizontal="left" vertical="top" wrapText="1"/>
    </xf>
    <xf numFmtId="0" fontId="10" fillId="0" borderId="14" xfId="34" applyFont="1" applyFill="1" applyBorder="1" applyAlignment="1">
      <alignment vertical="top" wrapText="1"/>
    </xf>
    <xf numFmtId="0" fontId="10" fillId="0" borderId="34" xfId="0" applyFont="1" applyFill="1" applyBorder="1" applyAlignment="1">
      <alignment vertical="top" wrapText="1"/>
    </xf>
    <xf numFmtId="0" fontId="12" fillId="0" borderId="14" xfId="0" applyFont="1" applyFill="1" applyBorder="1" applyAlignment="1" applyProtection="1">
      <alignment horizontal="left" vertical="top" wrapText="1"/>
    </xf>
    <xf numFmtId="0" fontId="11" fillId="0" borderId="14"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wrapText="1"/>
    </xf>
    <xf numFmtId="0" fontId="10" fillId="0" borderId="14" xfId="0" applyFont="1" applyFill="1" applyBorder="1" applyAlignment="1" applyProtection="1">
      <alignment horizontal="left" vertical="top" wrapText="1"/>
    </xf>
    <xf numFmtId="0" fontId="11" fillId="0" borderId="14" xfId="34" applyFont="1" applyFill="1" applyBorder="1" applyAlignment="1" applyProtection="1">
      <alignment horizontal="left" vertical="top" wrapText="1"/>
    </xf>
    <xf numFmtId="0" fontId="11" fillId="0" borderId="14" xfId="0" applyFont="1" applyFill="1" applyBorder="1" applyAlignment="1" applyProtection="1">
      <alignment horizontal="left" wrapText="1"/>
    </xf>
    <xf numFmtId="0" fontId="12" fillId="0" borderId="14" xfId="0" applyFont="1" applyFill="1" applyBorder="1" applyAlignment="1" applyProtection="1">
      <alignment horizontal="left" wrapText="1"/>
    </xf>
    <xf numFmtId="0" fontId="10" fillId="0" borderId="23" xfId="0" applyFont="1" applyFill="1" applyBorder="1" applyAlignment="1">
      <alignment vertical="top" wrapText="1"/>
    </xf>
    <xf numFmtId="0" fontId="12" fillId="0" borderId="14" xfId="34" applyFont="1" applyFill="1" applyBorder="1" applyAlignment="1" applyProtection="1">
      <alignment horizontal="left" vertical="top" wrapText="1"/>
    </xf>
    <xf numFmtId="0" fontId="12" fillId="0" borderId="14" xfId="0" applyFont="1" applyFill="1" applyBorder="1" applyAlignment="1" applyProtection="1">
      <alignment wrapText="1"/>
    </xf>
    <xf numFmtId="0" fontId="11" fillId="0" borderId="14" xfId="0" applyFont="1" applyFill="1" applyBorder="1" applyAlignment="1">
      <alignment horizontal="justify" vertical="top" wrapText="1"/>
    </xf>
    <xf numFmtId="0" fontId="11" fillId="0" borderId="14" xfId="34" applyFont="1" applyFill="1" applyBorder="1" applyAlignment="1">
      <alignment vertical="center" wrapText="1"/>
    </xf>
    <xf numFmtId="0" fontId="11" fillId="0" borderId="14" xfId="0" applyFont="1" applyFill="1" applyBorder="1" applyAlignment="1">
      <alignment vertical="center" wrapText="1"/>
    </xf>
    <xf numFmtId="4" fontId="12" fillId="0" borderId="14" xfId="34" applyNumberFormat="1" applyFont="1" applyFill="1" applyBorder="1" applyAlignment="1">
      <alignment vertical="top" wrapText="1"/>
    </xf>
    <xf numFmtId="0" fontId="12" fillId="0" borderId="14" xfId="0" applyFont="1" applyFill="1" applyBorder="1" applyAlignment="1">
      <alignment horizontal="left" vertical="top" wrapText="1"/>
    </xf>
    <xf numFmtId="0" fontId="12" fillId="0" borderId="14" xfId="0" applyFont="1" applyFill="1" applyBorder="1"/>
    <xf numFmtId="0" fontId="11" fillId="0" borderId="14" xfId="0" applyFont="1" applyFill="1" applyBorder="1" applyAlignment="1">
      <alignment wrapText="1"/>
    </xf>
    <xf numFmtId="4" fontId="12" fillId="0" borderId="14" xfId="0" applyNumberFormat="1" applyFont="1" applyFill="1" applyBorder="1" applyAlignment="1">
      <alignment vertical="top" wrapText="1"/>
    </xf>
    <xf numFmtId="0" fontId="11" fillId="0" borderId="14" xfId="0" applyFont="1" applyFill="1" applyBorder="1" applyAlignment="1">
      <alignment horizontal="left" vertical="top" wrapText="1"/>
    </xf>
    <xf numFmtId="0" fontId="11" fillId="0" borderId="14" xfId="34" applyFont="1" applyFill="1" applyBorder="1" applyAlignment="1">
      <alignment horizontal="left" vertical="top" wrapText="1"/>
    </xf>
    <xf numFmtId="0" fontId="12" fillId="0" borderId="14" xfId="0" applyFont="1" applyFill="1" applyBorder="1" applyAlignment="1">
      <alignment horizontal="left" wrapText="1"/>
    </xf>
    <xf numFmtId="0" fontId="11" fillId="0" borderId="0" xfId="0" applyFont="1" applyFill="1" applyBorder="1" applyAlignment="1">
      <alignment horizontal="left" wrapText="1"/>
    </xf>
    <xf numFmtId="0" fontId="12" fillId="0" borderId="0" xfId="0" applyFont="1" applyFill="1" applyBorder="1" applyAlignment="1">
      <alignment wrapText="1"/>
    </xf>
    <xf numFmtId="0" fontId="12" fillId="0" borderId="14" xfId="0" applyFont="1" applyFill="1" applyBorder="1" applyAlignment="1">
      <alignment wrapText="1"/>
    </xf>
    <xf numFmtId="0" fontId="11" fillId="0" borderId="0" xfId="0" applyFont="1" applyFill="1" applyBorder="1" applyAlignment="1">
      <alignment wrapText="1"/>
    </xf>
    <xf numFmtId="0" fontId="12" fillId="0" borderId="0" xfId="0" applyFont="1" applyFill="1" applyBorder="1" applyAlignment="1">
      <alignment vertical="justify" wrapText="1"/>
    </xf>
    <xf numFmtId="0" fontId="11" fillId="0" borderId="0" xfId="0" applyFont="1" applyFill="1" applyBorder="1" applyAlignment="1">
      <alignment horizontal="justify" vertical="top" wrapText="1"/>
    </xf>
    <xf numFmtId="0" fontId="10" fillId="0" borderId="14" xfId="0" applyFont="1" applyFill="1" applyBorder="1"/>
    <xf numFmtId="0" fontId="12" fillId="0" borderId="14" xfId="0" applyFont="1" applyFill="1" applyBorder="1" applyAlignment="1">
      <alignment horizontal="justify" vertical="top" wrapText="1"/>
    </xf>
    <xf numFmtId="0" fontId="12" fillId="0" borderId="14" xfId="52" applyFont="1" applyFill="1" applyBorder="1" applyAlignment="1">
      <alignment horizontal="left" vertical="top" wrapText="1"/>
    </xf>
    <xf numFmtId="0" fontId="11" fillId="0" borderId="14" xfId="51" applyFont="1" applyFill="1" applyBorder="1" applyAlignment="1">
      <alignment horizontal="left" vertical="top" wrapText="1"/>
    </xf>
    <xf numFmtId="0" fontId="11" fillId="0" borderId="14" xfId="34" applyFont="1" applyFill="1" applyBorder="1" applyAlignment="1">
      <alignment vertical="top" wrapText="1"/>
    </xf>
    <xf numFmtId="0" fontId="12" fillId="0" borderId="14" xfId="45" applyFont="1" applyFill="1" applyBorder="1" applyAlignment="1" applyProtection="1">
      <alignment horizontal="left" vertical="top" wrapText="1"/>
      <protection locked="0"/>
    </xf>
    <xf numFmtId="0" fontId="12" fillId="0" borderId="14" xfId="0" applyFont="1" applyFill="1" applyBorder="1" applyAlignment="1">
      <alignment vertical="top"/>
    </xf>
    <xf numFmtId="0" fontId="12" fillId="0" borderId="14" xfId="47" applyFont="1" applyFill="1" applyBorder="1" applyAlignment="1" applyProtection="1">
      <alignment wrapText="1"/>
    </xf>
    <xf numFmtId="0" fontId="11" fillId="0" borderId="14" xfId="0" applyFont="1" applyFill="1" applyBorder="1" applyAlignment="1" applyProtection="1">
      <alignment wrapText="1"/>
    </xf>
    <xf numFmtId="0" fontId="11" fillId="0" borderId="14" xfId="0" quotePrefix="1" applyFont="1" applyFill="1" applyBorder="1" applyAlignment="1" applyProtection="1">
      <alignment wrapText="1"/>
    </xf>
    <xf numFmtId="0" fontId="11" fillId="0" borderId="14" xfId="34" applyFont="1" applyFill="1" applyBorder="1" applyAlignment="1" applyProtection="1">
      <alignment wrapText="1"/>
    </xf>
    <xf numFmtId="0" fontId="11" fillId="0" borderId="14" xfId="34" applyFont="1" applyFill="1" applyBorder="1" applyAlignment="1">
      <alignment horizontal="left" wrapText="1"/>
    </xf>
    <xf numFmtId="0" fontId="12" fillId="0" borderId="14" xfId="34" applyFont="1" applyFill="1" applyBorder="1" applyAlignment="1" applyProtection="1">
      <alignment wrapText="1"/>
    </xf>
    <xf numFmtId="0" fontId="12" fillId="0" borderId="14" xfId="0" applyFont="1" applyFill="1" applyBorder="1" applyAlignment="1">
      <alignment vertical="justify" wrapText="1"/>
    </xf>
    <xf numFmtId="0" fontId="11" fillId="0" borderId="14" xfId="0" applyFont="1" applyFill="1" applyBorder="1" applyAlignment="1">
      <alignment vertical="justify" wrapText="1"/>
    </xf>
    <xf numFmtId="0" fontId="12" fillId="0" borderId="14" xfId="34" applyFont="1" applyFill="1" applyBorder="1" applyAlignment="1" applyProtection="1">
      <alignment horizontal="left" wrapText="1"/>
    </xf>
    <xf numFmtId="3" fontId="11" fillId="0" borderId="14" xfId="34" applyNumberFormat="1" applyFont="1" applyFill="1" applyBorder="1" applyAlignment="1">
      <alignment horizontal="left" vertical="top" wrapText="1"/>
    </xf>
    <xf numFmtId="3" fontId="11" fillId="0" borderId="14" xfId="0" applyNumberFormat="1" applyFont="1" applyFill="1" applyBorder="1" applyAlignment="1">
      <alignment vertical="top" wrapText="1"/>
    </xf>
    <xf numFmtId="0" fontId="12" fillId="0" borderId="14" xfId="34" applyFont="1" applyFill="1" applyBorder="1" applyAlignment="1">
      <alignment horizontal="left" vertical="top" wrapText="1"/>
    </xf>
    <xf numFmtId="3" fontId="11" fillId="0" borderId="14" xfId="34" applyNumberFormat="1" applyFont="1" applyFill="1" applyBorder="1" applyAlignment="1">
      <alignment vertical="top" wrapText="1"/>
    </xf>
    <xf numFmtId="0" fontId="24" fillId="0" borderId="14" xfId="0" applyFont="1" applyFill="1" applyBorder="1" applyAlignment="1" applyProtection="1">
      <alignment vertical="center" wrapText="1"/>
    </xf>
    <xf numFmtId="0" fontId="23" fillId="0" borderId="14" xfId="0" applyFont="1" applyFill="1" applyBorder="1" applyAlignment="1" applyProtection="1">
      <alignment vertical="top" wrapText="1"/>
    </xf>
    <xf numFmtId="0" fontId="23" fillId="0" borderId="14" xfId="0" applyFont="1" applyFill="1" applyBorder="1" applyAlignment="1" applyProtection="1">
      <alignment vertical="center" wrapText="1"/>
    </xf>
    <xf numFmtId="0" fontId="23" fillId="0" borderId="14" xfId="0" quotePrefix="1" applyFont="1" applyFill="1" applyBorder="1" applyAlignment="1" applyProtection="1">
      <alignment vertical="top" wrapText="1"/>
    </xf>
    <xf numFmtId="0" fontId="10" fillId="0" borderId="34" xfId="34" applyFont="1" applyFill="1" applyBorder="1" applyAlignment="1">
      <alignment vertical="top" wrapText="1"/>
    </xf>
    <xf numFmtId="171" fontId="12" fillId="0" borderId="14" xfId="35" applyNumberFormat="1" applyFont="1" applyFill="1" applyBorder="1" applyAlignment="1">
      <alignment horizontal="left" vertical="top" wrapText="1"/>
    </xf>
    <xf numFmtId="0" fontId="11" fillId="0" borderId="14" xfId="35" applyFont="1" applyFill="1" applyBorder="1" applyAlignment="1">
      <alignment horizontal="left" vertical="top" wrapText="1"/>
    </xf>
    <xf numFmtId="0" fontId="11" fillId="0" borderId="37" xfId="0" applyFont="1" applyFill="1" applyBorder="1" applyAlignment="1" applyProtection="1">
      <alignment horizontal="left" vertical="top" wrapText="1"/>
    </xf>
    <xf numFmtId="0" fontId="12" fillId="0" borderId="14" xfId="43" applyFont="1" applyFill="1" applyBorder="1" applyAlignment="1">
      <alignment horizontal="left" vertical="top" wrapText="1"/>
    </xf>
    <xf numFmtId="2" fontId="11" fillId="0" borderId="14" xfId="0" applyNumberFormat="1" applyFont="1" applyFill="1" applyBorder="1" applyAlignment="1">
      <alignment horizontal="left" vertical="top" wrapText="1"/>
    </xf>
    <xf numFmtId="0" fontId="10" fillId="0" borderId="4" xfId="0" applyFont="1" applyFill="1" applyBorder="1" applyAlignment="1">
      <alignment horizontal="center"/>
    </xf>
    <xf numFmtId="0" fontId="10" fillId="0" borderId="7" xfId="0" applyFont="1" applyFill="1" applyBorder="1" applyAlignment="1">
      <alignment horizontal="center" vertical="top"/>
    </xf>
    <xf numFmtId="0" fontId="11" fillId="0" borderId="7" xfId="0" applyFont="1" applyFill="1" applyBorder="1" applyAlignment="1">
      <alignment horizontal="center" vertical="top"/>
    </xf>
    <xf numFmtId="0" fontId="11" fillId="0" borderId="10" xfId="0" applyFont="1" applyFill="1" applyBorder="1" applyAlignment="1">
      <alignment horizontal="center" vertical="top"/>
    </xf>
    <xf numFmtId="0" fontId="11" fillId="0" borderId="7" xfId="34" applyFont="1" applyFill="1" applyBorder="1" applyAlignment="1" applyProtection="1">
      <alignment horizontal="center" vertical="top"/>
    </xf>
    <xf numFmtId="0" fontId="11" fillId="0" borderId="7" xfId="0" applyFont="1" applyFill="1" applyBorder="1" applyAlignment="1" applyProtection="1">
      <alignment horizontal="center" vertical="top"/>
    </xf>
    <xf numFmtId="0" fontId="11" fillId="0" borderId="12" xfId="0" applyFont="1" applyFill="1" applyBorder="1" applyAlignment="1">
      <alignment horizontal="center" vertical="top"/>
    </xf>
    <xf numFmtId="0" fontId="10" fillId="0" borderId="7" xfId="0" applyFont="1" applyFill="1" applyBorder="1" applyAlignment="1" applyProtection="1">
      <alignment horizontal="center" vertical="top"/>
    </xf>
    <xf numFmtId="0" fontId="11" fillId="0" borderId="12" xfId="0" applyFont="1" applyFill="1" applyBorder="1" applyAlignment="1" applyProtection="1">
      <alignment horizontal="center" vertical="top"/>
    </xf>
    <xf numFmtId="0" fontId="11" fillId="0" borderId="7" xfId="0" quotePrefix="1" applyFont="1" applyFill="1" applyBorder="1" applyAlignment="1">
      <alignment horizontal="center" vertical="top"/>
    </xf>
    <xf numFmtId="0" fontId="11" fillId="0" borderId="7" xfId="34" applyFont="1" applyFill="1" applyBorder="1" applyAlignment="1">
      <alignment horizontal="center" vertical="top"/>
    </xf>
    <xf numFmtId="0" fontId="23" fillId="0" borderId="7" xfId="0" applyFont="1" applyFill="1" applyBorder="1" applyAlignment="1">
      <alignment horizontal="center" vertical="top" wrapText="1"/>
    </xf>
    <xf numFmtId="49" fontId="11" fillId="0" borderId="7" xfId="0" applyNumberFormat="1" applyFont="1" applyFill="1" applyBorder="1" applyAlignment="1">
      <alignment horizontal="center" vertical="top" wrapText="1"/>
    </xf>
    <xf numFmtId="0" fontId="23" fillId="0" borderId="7" xfId="34" applyFont="1" applyFill="1" applyBorder="1" applyAlignment="1">
      <alignment horizontal="center" vertical="top" wrapText="1"/>
    </xf>
    <xf numFmtId="0" fontId="11" fillId="0" borderId="12" xfId="34" applyFont="1" applyFill="1" applyBorder="1" applyAlignment="1">
      <alignment horizontal="center" vertical="top"/>
    </xf>
    <xf numFmtId="0" fontId="11" fillId="0" borderId="7" xfId="0" applyFont="1" applyFill="1" applyBorder="1" applyAlignment="1">
      <alignment horizontal="left" vertical="top" wrapText="1"/>
    </xf>
    <xf numFmtId="0" fontId="11" fillId="0" borderId="7" xfId="0" applyFont="1" applyFill="1" applyBorder="1" applyAlignment="1">
      <alignment vertical="top" wrapText="1"/>
    </xf>
    <xf numFmtId="0" fontId="10" fillId="0" borderId="0" xfId="0" applyFont="1" applyFill="1" applyBorder="1" applyAlignment="1">
      <alignment horizontal="center" wrapText="1"/>
    </xf>
    <xf numFmtId="170" fontId="10" fillId="0" borderId="7" xfId="11" applyNumberFormat="1" applyFont="1" applyFill="1" applyBorder="1" applyAlignment="1">
      <alignment horizontal="center" wrapText="1"/>
    </xf>
    <xf numFmtId="0" fontId="10" fillId="0" borderId="14" xfId="34" applyFont="1" applyFill="1" applyBorder="1" applyAlignment="1">
      <alignment horizontal="justify" vertical="top" wrapText="1"/>
    </xf>
    <xf numFmtId="0" fontId="11" fillId="0" borderId="14" xfId="34" applyFont="1" applyFill="1" applyBorder="1" applyAlignment="1">
      <alignment horizontal="justify" vertical="top" wrapText="1"/>
    </xf>
    <xf numFmtId="0" fontId="11" fillId="0" borderId="14" xfId="34" applyFont="1" applyFill="1" applyBorder="1" applyAlignment="1">
      <alignment horizontal="justify" vertical="top"/>
    </xf>
    <xf numFmtId="0" fontId="12" fillId="0" borderId="14" xfId="34" applyFont="1" applyFill="1" applyBorder="1" applyAlignment="1">
      <alignment horizontal="justify" vertical="top" wrapText="1"/>
    </xf>
    <xf numFmtId="0" fontId="24" fillId="0" borderId="14" xfId="0" applyFont="1" applyFill="1" applyBorder="1" applyAlignment="1" applyProtection="1">
      <alignment vertical="top" wrapText="1"/>
    </xf>
    <xf numFmtId="0" fontId="11" fillId="0" borderId="14" xfId="50" quotePrefix="1" applyFont="1" applyFill="1" applyBorder="1" applyAlignment="1">
      <alignment horizontal="left" vertical="top" wrapText="1"/>
    </xf>
    <xf numFmtId="0" fontId="23" fillId="0" borderId="14" xfId="50" applyFont="1" applyFill="1" applyBorder="1" applyAlignment="1">
      <alignment horizontal="justify" vertical="top" wrapText="1"/>
    </xf>
    <xf numFmtId="0" fontId="24" fillId="0" borderId="14" xfId="50" applyFont="1" applyFill="1" applyBorder="1" applyAlignment="1">
      <alignment horizontal="left" vertical="top" wrapText="1"/>
    </xf>
    <xf numFmtId="0" fontId="21" fillId="0" borderId="14" xfId="0" applyFont="1" applyFill="1" applyBorder="1" applyAlignment="1" applyProtection="1">
      <alignment vertical="top" wrapText="1"/>
    </xf>
    <xf numFmtId="0" fontId="23" fillId="0" borderId="7" xfId="0" applyFont="1" applyFill="1" applyBorder="1" applyAlignment="1" applyProtection="1">
      <alignment horizontal="center" vertical="center" wrapText="1"/>
    </xf>
    <xf numFmtId="2" fontId="23" fillId="0" borderId="7" xfId="0" applyNumberFormat="1" applyFont="1" applyFill="1" applyBorder="1" applyAlignment="1" applyProtection="1">
      <alignment horizontal="center" vertical="center" wrapText="1"/>
    </xf>
    <xf numFmtId="0" fontId="11" fillId="0" borderId="6" xfId="0" applyNumberFormat="1" applyFont="1" applyFill="1" applyBorder="1" applyAlignment="1">
      <alignment horizontal="center" vertical="top"/>
    </xf>
    <xf numFmtId="0" fontId="11" fillId="0" borderId="6" xfId="34" applyFont="1" applyFill="1" applyBorder="1" applyAlignment="1">
      <alignment vertical="top" wrapText="1"/>
    </xf>
    <xf numFmtId="0" fontId="11" fillId="0" borderId="14" xfId="34" applyFont="1" applyFill="1" applyBorder="1" applyAlignment="1">
      <alignment wrapText="1"/>
    </xf>
    <xf numFmtId="0" fontId="11" fillId="0" borderId="6" xfId="51" applyFont="1" applyFill="1" applyBorder="1" applyAlignment="1">
      <alignment horizontal="left" vertical="top" wrapText="1"/>
    </xf>
    <xf numFmtId="0" fontId="11" fillId="0" borderId="6" xfId="0" applyFont="1" applyFill="1" applyBorder="1" applyAlignment="1">
      <alignment horizontal="left" vertical="top" wrapText="1"/>
    </xf>
    <xf numFmtId="0" fontId="23" fillId="0" borderId="6" xfId="0" applyFont="1" applyFill="1" applyBorder="1" applyAlignment="1">
      <alignment vertical="top" wrapText="1"/>
    </xf>
    <xf numFmtId="0" fontId="11" fillId="0" borderId="0" xfId="0" applyFont="1" applyFill="1" applyBorder="1" applyAlignment="1">
      <alignment horizontal="right" shrinkToFit="1"/>
    </xf>
    <xf numFmtId="170" fontId="11" fillId="0" borderId="14" xfId="11" applyNumberFormat="1" applyFont="1" applyFill="1" applyBorder="1" applyAlignment="1">
      <alignment horizontal="center"/>
    </xf>
    <xf numFmtId="170" fontId="11" fillId="0" borderId="7" xfId="11" applyNumberFormat="1" applyFont="1" applyFill="1" applyBorder="1" applyAlignment="1">
      <alignment vertical="center"/>
    </xf>
    <xf numFmtId="170" fontId="11" fillId="0" borderId="16" xfId="11" applyNumberFormat="1" applyFont="1" applyFill="1" applyBorder="1" applyAlignment="1">
      <alignment vertical="center"/>
    </xf>
    <xf numFmtId="170" fontId="11" fillId="0" borderId="0" xfId="11" applyNumberFormat="1" applyFont="1" applyFill="1" applyBorder="1" applyAlignment="1">
      <alignment horizontal="center"/>
    </xf>
    <xf numFmtId="0" fontId="11" fillId="0" borderId="0" xfId="34" applyFont="1" applyFill="1" applyBorder="1" applyAlignment="1">
      <alignment horizontal="right" shrinkToFit="1"/>
    </xf>
    <xf numFmtId="0" fontId="11" fillId="0" borderId="6" xfId="0" applyFont="1" applyFill="1" applyBorder="1" applyAlignment="1">
      <alignment horizontal="center" shrinkToFit="1"/>
    </xf>
    <xf numFmtId="3" fontId="11" fillId="0" borderId="0" xfId="11" applyNumberFormat="1" applyFont="1" applyFill="1" applyBorder="1" applyAlignment="1"/>
    <xf numFmtId="0" fontId="11" fillId="0" borderId="14" xfId="0" applyFont="1" applyFill="1" applyBorder="1" applyAlignment="1" applyProtection="1">
      <alignment horizontal="center"/>
    </xf>
    <xf numFmtId="0" fontId="11" fillId="0" borderId="6" xfId="0" applyFont="1" applyFill="1" applyBorder="1" applyAlignment="1">
      <alignment horizontal="justify" vertical="top" wrapText="1"/>
    </xf>
    <xf numFmtId="0" fontId="11" fillId="0" borderId="14" xfId="34" applyFont="1" applyFill="1" applyBorder="1" applyAlignment="1" applyProtection="1">
      <alignment horizontal="left" wrapText="1"/>
    </xf>
    <xf numFmtId="43" fontId="11" fillId="0" borderId="6" xfId="13" applyFont="1" applyFill="1" applyBorder="1" applyAlignment="1" applyProtection="1">
      <alignment horizontal="center"/>
    </xf>
    <xf numFmtId="170" fontId="10" fillId="0" borderId="7" xfId="11" applyNumberFormat="1" applyFont="1" applyFill="1" applyBorder="1" applyAlignment="1"/>
    <xf numFmtId="43" fontId="11" fillId="0" borderId="6" xfId="13" applyFont="1" applyFill="1" applyBorder="1" applyAlignment="1">
      <alignment horizontal="right"/>
    </xf>
    <xf numFmtId="43" fontId="11" fillId="0" borderId="7" xfId="13" applyFont="1" applyFill="1" applyBorder="1" applyAlignment="1"/>
    <xf numFmtId="43" fontId="10" fillId="0" borderId="6" xfId="13" applyFont="1" applyFill="1" applyBorder="1" applyAlignment="1" applyProtection="1">
      <alignment horizontal="center"/>
    </xf>
    <xf numFmtId="43" fontId="10" fillId="0" borderId="6" xfId="13" applyFont="1" applyFill="1" applyBorder="1" applyAlignment="1">
      <alignment horizontal="right"/>
    </xf>
    <xf numFmtId="43" fontId="10" fillId="0" borderId="7" xfId="13" applyFont="1" applyFill="1" applyBorder="1" applyAlignment="1"/>
    <xf numFmtId="0" fontId="11" fillId="0" borderId="7" xfId="0" quotePrefix="1" applyFont="1" applyFill="1" applyBorder="1" applyAlignment="1" applyProtection="1">
      <alignment horizontal="center" vertical="top"/>
    </xf>
    <xf numFmtId="43" fontId="10" fillId="0" borderId="16" xfId="15" applyFont="1" applyFill="1" applyBorder="1" applyAlignment="1"/>
    <xf numFmtId="43" fontId="11" fillId="0" borderId="6" xfId="15" applyFont="1" applyFill="1" applyBorder="1" applyAlignment="1">
      <alignment horizontal="right" shrinkToFit="1"/>
    </xf>
    <xf numFmtId="43" fontId="11" fillId="0" borderId="16" xfId="15" applyFont="1" applyFill="1" applyBorder="1" applyAlignment="1"/>
    <xf numFmtId="170" fontId="11" fillId="0" borderId="0" xfId="11" applyNumberFormat="1" applyFont="1" applyFill="1" applyBorder="1" applyAlignment="1">
      <alignment horizontal="right" vertical="center"/>
    </xf>
    <xf numFmtId="0" fontId="11" fillId="0" borderId="6" xfId="0" applyFont="1" applyFill="1" applyBorder="1" applyAlignment="1">
      <alignment horizontal="right" vertical="center" shrinkToFit="1"/>
    </xf>
    <xf numFmtId="0" fontId="11" fillId="0" borderId="14" xfId="0" applyFont="1" applyFill="1" applyBorder="1" applyAlignment="1">
      <alignment horizontal="justify" vertical="top"/>
    </xf>
    <xf numFmtId="0" fontId="11" fillId="0" borderId="6" xfId="34" applyFont="1" applyFill="1" applyBorder="1" applyAlignment="1">
      <alignment horizontal="right" vertical="center" shrinkToFit="1"/>
    </xf>
    <xf numFmtId="3" fontId="11" fillId="0" borderId="17" xfId="25" applyNumberFormat="1" applyFont="1" applyFill="1" applyBorder="1" applyAlignment="1">
      <alignment horizontal="right" vertical="center" wrapText="1"/>
    </xf>
    <xf numFmtId="0" fontId="23" fillId="0" borderId="14" xfId="0" applyFont="1" applyFill="1" applyBorder="1" applyAlignment="1">
      <alignment vertical="top" wrapText="1"/>
    </xf>
    <xf numFmtId="0" fontId="11" fillId="0" borderId="6" xfId="15" applyNumberFormat="1" applyFont="1" applyFill="1" applyBorder="1" applyAlignment="1">
      <alignment horizontal="right" vertical="center"/>
    </xf>
    <xf numFmtId="170" fontId="11" fillId="0" borderId="30" xfId="11" applyNumberFormat="1" applyFont="1" applyFill="1" applyBorder="1" applyAlignment="1">
      <alignment horizontal="right" vertical="center"/>
    </xf>
    <xf numFmtId="170" fontId="11" fillId="0" borderId="17" xfId="11" applyNumberFormat="1" applyFont="1" applyFill="1" applyBorder="1" applyAlignment="1">
      <alignment horizontal="right" vertical="center"/>
    </xf>
    <xf numFmtId="0" fontId="11" fillId="0" borderId="17" xfId="0" applyFont="1" applyFill="1" applyBorder="1" applyAlignment="1">
      <alignment horizontal="right" vertical="center"/>
    </xf>
    <xf numFmtId="0" fontId="12" fillId="0" borderId="14" xfId="42" applyFont="1" applyFill="1" applyBorder="1" applyAlignment="1">
      <alignment horizontal="left" vertical="top" wrapText="1"/>
    </xf>
    <xf numFmtId="3" fontId="11" fillId="0" borderId="17" xfId="24" applyNumberFormat="1" applyFont="1" applyFill="1" applyBorder="1" applyAlignment="1">
      <alignment horizontal="right" vertical="center" wrapText="1"/>
    </xf>
    <xf numFmtId="3" fontId="11" fillId="0" borderId="17" xfId="16" applyNumberFormat="1" applyFont="1" applyFill="1" applyBorder="1" applyAlignment="1">
      <alignment horizontal="right" vertical="center" wrapText="1"/>
    </xf>
    <xf numFmtId="0" fontId="11" fillId="0" borderId="14" xfId="42" applyFont="1" applyFill="1" applyBorder="1" applyAlignment="1">
      <alignment horizontal="center" wrapText="1"/>
    </xf>
    <xf numFmtId="3" fontId="11" fillId="0" borderId="0" xfId="25" applyNumberFormat="1" applyFont="1" applyFill="1" applyBorder="1" applyAlignment="1">
      <alignment horizontal="right" vertical="center" wrapText="1"/>
    </xf>
    <xf numFmtId="0" fontId="10" fillId="0" borderId="14" xfId="43" applyFont="1" applyFill="1" applyBorder="1" applyAlignment="1">
      <alignment horizontal="left" vertical="top" wrapText="1"/>
    </xf>
    <xf numFmtId="3" fontId="10" fillId="0" borderId="38" xfId="11" applyNumberFormat="1" applyFont="1" applyFill="1" applyBorder="1" applyAlignment="1"/>
    <xf numFmtId="170" fontId="11" fillId="0" borderId="18" xfId="11" applyNumberFormat="1" applyFont="1" applyFill="1" applyBorder="1" applyAlignment="1">
      <alignment horizontal="right" vertical="center"/>
    </xf>
    <xf numFmtId="168" fontId="10" fillId="0" borderId="10" xfId="1" applyNumberFormat="1" applyFont="1" applyFill="1" applyBorder="1" applyAlignment="1">
      <alignment horizontal="right"/>
    </xf>
    <xf numFmtId="49" fontId="12" fillId="0" borderId="14" xfId="0" applyNumberFormat="1" applyFont="1" applyFill="1" applyBorder="1" applyAlignment="1">
      <alignment vertical="top" wrapText="1"/>
    </xf>
    <xf numFmtId="49" fontId="11" fillId="0" borderId="14" xfId="0" applyNumberFormat="1" applyFont="1" applyFill="1" applyBorder="1" applyAlignment="1">
      <alignment vertical="top" wrapText="1"/>
    </xf>
    <xf numFmtId="0" fontId="10" fillId="0" borderId="8" xfId="0" applyFont="1" applyFill="1" applyBorder="1" applyAlignment="1">
      <alignment vertical="top" wrapText="1"/>
    </xf>
    <xf numFmtId="0" fontId="0" fillId="0" borderId="0" xfId="0" applyBorder="1"/>
    <xf numFmtId="0" fontId="0" fillId="0" borderId="0" xfId="0" applyFill="1" applyBorder="1"/>
    <xf numFmtId="0" fontId="2" fillId="0" borderId="0" xfId="34" applyBorder="1"/>
    <xf numFmtId="0" fontId="2" fillId="0" borderId="0" xfId="34" applyFill="1" applyBorder="1"/>
    <xf numFmtId="164" fontId="0" fillId="0" borderId="0" xfId="0" applyNumberFormat="1"/>
    <xf numFmtId="170" fontId="0" fillId="0" borderId="0" xfId="0" applyNumberFormat="1" applyAlignment="1">
      <alignment vertical="top"/>
    </xf>
    <xf numFmtId="0" fontId="11" fillId="0" borderId="14" xfId="34" applyFont="1" applyFill="1" applyBorder="1" applyAlignment="1" applyProtection="1">
      <alignment horizontal="left" vertical="top"/>
    </xf>
    <xf numFmtId="0" fontId="12" fillId="0" borderId="14" xfId="34" applyFont="1" applyFill="1" applyBorder="1" applyAlignment="1">
      <alignment vertical="justify" wrapText="1"/>
    </xf>
    <xf numFmtId="0" fontId="11" fillId="0" borderId="14" xfId="34" applyFont="1" applyFill="1" applyBorder="1" applyAlignment="1">
      <alignment vertical="justify" wrapText="1"/>
    </xf>
    <xf numFmtId="0" fontId="11" fillId="0" borderId="14" xfId="34" applyFont="1" applyFill="1" applyBorder="1" applyAlignment="1">
      <alignment vertical="justify"/>
    </xf>
    <xf numFmtId="170" fontId="11" fillId="0" borderId="30" xfId="11" applyNumberFormat="1" applyFont="1" applyFill="1" applyBorder="1" applyAlignment="1">
      <alignment horizontal="center"/>
    </xf>
    <xf numFmtId="43" fontId="10" fillId="0" borderId="6" xfId="15" applyFont="1" applyFill="1" applyBorder="1" applyAlignment="1">
      <alignment horizontal="center"/>
    </xf>
    <xf numFmtId="0" fontId="11" fillId="0" borderId="0" xfId="0" applyFont="1" applyFill="1" applyBorder="1" applyAlignment="1" applyProtection="1">
      <alignment horizontal="center"/>
    </xf>
    <xf numFmtId="43" fontId="11" fillId="0" borderId="6" xfId="15" applyFont="1" applyFill="1" applyBorder="1" applyAlignment="1">
      <alignment horizontal="center"/>
    </xf>
    <xf numFmtId="43" fontId="11" fillId="0" borderId="6" xfId="12" applyFont="1" applyFill="1" applyBorder="1" applyAlignment="1">
      <alignment horizontal="center"/>
    </xf>
    <xf numFmtId="170" fontId="11" fillId="0" borderId="6" xfId="11" quotePrefix="1" applyNumberFormat="1" applyFont="1" applyFill="1" applyBorder="1" applyAlignment="1">
      <alignment horizontal="center"/>
    </xf>
    <xf numFmtId="170" fontId="11" fillId="0" borderId="11" xfId="11" applyNumberFormat="1" applyFont="1" applyFill="1" applyBorder="1" applyAlignment="1">
      <alignment horizontal="center"/>
    </xf>
    <xf numFmtId="0" fontId="10" fillId="0" borderId="20" xfId="0" applyFont="1" applyFill="1" applyBorder="1" applyAlignment="1" applyProtection="1">
      <alignment horizontal="center"/>
    </xf>
    <xf numFmtId="0" fontId="11" fillId="0" borderId="20" xfId="0" applyFont="1" applyFill="1" applyBorder="1" applyAlignment="1" applyProtection="1">
      <alignment horizontal="center"/>
    </xf>
    <xf numFmtId="170" fontId="11" fillId="0" borderId="6" xfId="0" applyNumberFormat="1" applyFont="1" applyFill="1" applyBorder="1" applyAlignment="1" applyProtection="1">
      <alignment horizontal="center"/>
    </xf>
    <xf numFmtId="170" fontId="11" fillId="0" borderId="6" xfId="34" applyNumberFormat="1" applyFont="1" applyFill="1" applyBorder="1" applyAlignment="1">
      <alignment horizontal="center"/>
    </xf>
    <xf numFmtId="170" fontId="11" fillId="0" borderId="6" xfId="34" applyNumberFormat="1" applyFont="1" applyFill="1" applyBorder="1" applyAlignment="1" applyProtection="1">
      <alignment horizontal="center"/>
    </xf>
    <xf numFmtId="168" fontId="11" fillId="0" borderId="6" xfId="1" applyNumberFormat="1" applyFont="1" applyFill="1" applyBorder="1" applyAlignment="1">
      <alignment horizontal="center"/>
    </xf>
    <xf numFmtId="170" fontId="11" fillId="0" borderId="6" xfId="11" applyNumberFormat="1" applyFont="1" applyFill="1" applyBorder="1" applyAlignment="1">
      <alignment horizontal="center" vertical="center"/>
    </xf>
    <xf numFmtId="3" fontId="11" fillId="0" borderId="17" xfId="16" applyNumberFormat="1" applyFont="1" applyFill="1" applyBorder="1" applyAlignment="1">
      <alignment horizontal="center" wrapText="1"/>
    </xf>
    <xf numFmtId="170" fontId="23" fillId="0" borderId="17" xfId="16" applyNumberFormat="1" applyFont="1" applyFill="1" applyBorder="1" applyAlignment="1" applyProtection="1">
      <alignment horizontal="center" wrapText="1"/>
    </xf>
    <xf numFmtId="0" fontId="11" fillId="0" borderId="17" xfId="0" applyFont="1" applyFill="1" applyBorder="1" applyAlignment="1">
      <alignment horizontal="center"/>
    </xf>
    <xf numFmtId="170" fontId="11" fillId="0" borderId="6" xfId="11" applyNumberFormat="1" applyFont="1" applyFill="1" applyBorder="1" applyAlignment="1"/>
    <xf numFmtId="170" fontId="11" fillId="0" borderId="6" xfId="11" applyNumberFormat="1" applyFont="1" applyFill="1" applyBorder="1" applyAlignment="1">
      <alignment horizontal="left"/>
    </xf>
    <xf numFmtId="170" fontId="11" fillId="0" borderId="30" xfId="11" applyNumberFormat="1" applyFont="1" applyFill="1" applyBorder="1" applyAlignment="1">
      <alignment horizontal="left"/>
    </xf>
    <xf numFmtId="0" fontId="10" fillId="0" borderId="6" xfId="0" applyFont="1" applyFill="1" applyBorder="1" applyAlignment="1" applyProtection="1">
      <alignment horizontal="left"/>
    </xf>
    <xf numFmtId="170" fontId="11" fillId="0" borderId="0" xfId="11" applyNumberFormat="1" applyFont="1" applyFill="1" applyBorder="1" applyAlignment="1">
      <alignment horizontal="left"/>
    </xf>
    <xf numFmtId="170" fontId="11" fillId="0" borderId="17" xfId="11" applyNumberFormat="1" applyFont="1" applyFill="1" applyBorder="1" applyAlignment="1">
      <alignment horizontal="left"/>
    </xf>
    <xf numFmtId="170" fontId="11" fillId="0" borderId="9" xfId="11" applyNumberFormat="1" applyFont="1" applyFill="1" applyBorder="1" applyAlignment="1">
      <alignment horizontal="left"/>
    </xf>
    <xf numFmtId="170" fontId="11" fillId="0" borderId="6" xfId="11" applyNumberFormat="1" applyFont="1" applyFill="1" applyBorder="1" applyAlignment="1">
      <alignment horizontal="left" vertical="center"/>
    </xf>
    <xf numFmtId="170" fontId="11" fillId="0" borderId="18" xfId="11" applyNumberFormat="1" applyFont="1" applyFill="1" applyBorder="1" applyAlignment="1">
      <alignment horizontal="left"/>
    </xf>
    <xf numFmtId="168" fontId="11" fillId="0" borderId="13" xfId="15" applyNumberFormat="1" applyFont="1" applyFill="1" applyBorder="1" applyAlignment="1">
      <alignment horizontal="left"/>
    </xf>
    <xf numFmtId="170" fontId="11" fillId="0" borderId="13" xfId="11" applyNumberFormat="1" applyFont="1" applyFill="1" applyBorder="1" applyAlignment="1">
      <alignment horizontal="left"/>
    </xf>
    <xf numFmtId="170" fontId="11" fillId="0" borderId="20" xfId="11" applyNumberFormat="1" applyFont="1" applyFill="1" applyBorder="1" applyAlignment="1">
      <alignment horizontal="left"/>
    </xf>
    <xf numFmtId="0" fontId="11" fillId="0" borderId="0" xfId="34" applyFont="1" applyFill="1" applyBorder="1" applyAlignment="1" applyProtection="1">
      <alignment horizontal="center"/>
    </xf>
    <xf numFmtId="168" fontId="11" fillId="0" borderId="6" xfId="15" applyNumberFormat="1" applyFont="1" applyFill="1" applyBorder="1" applyAlignment="1">
      <alignment horizontal="center"/>
    </xf>
    <xf numFmtId="170" fontId="10" fillId="0" borderId="3" xfId="11" applyNumberFormat="1" applyFont="1" applyFill="1" applyBorder="1" applyAlignment="1">
      <alignment horizontal="center"/>
    </xf>
    <xf numFmtId="3" fontId="11" fillId="0" borderId="17" xfId="16" applyNumberFormat="1" applyFont="1" applyFill="1" applyBorder="1" applyAlignment="1">
      <alignment horizontal="center"/>
    </xf>
    <xf numFmtId="3" fontId="11" fillId="0" borderId="0" xfId="16" applyNumberFormat="1" applyFont="1" applyFill="1" applyBorder="1" applyAlignment="1">
      <alignment horizontal="center"/>
    </xf>
    <xf numFmtId="3" fontId="11" fillId="0" borderId="17" xfId="24" applyNumberFormat="1" applyFont="1" applyFill="1" applyBorder="1" applyAlignment="1">
      <alignment horizontal="center"/>
    </xf>
    <xf numFmtId="3" fontId="11" fillId="0" borderId="17" xfId="25" applyNumberFormat="1" applyFont="1" applyFill="1" applyBorder="1" applyAlignment="1">
      <alignment horizontal="center"/>
    </xf>
    <xf numFmtId="170" fontId="10" fillId="0" borderId="3" xfId="11" applyNumberFormat="1" applyFont="1" applyFill="1" applyBorder="1" applyAlignment="1">
      <alignment horizontal="left"/>
    </xf>
    <xf numFmtId="170" fontId="10" fillId="0" borderId="13" xfId="11" applyNumberFormat="1" applyFont="1" applyFill="1" applyBorder="1" applyAlignment="1">
      <alignment horizontal="left"/>
    </xf>
    <xf numFmtId="170" fontId="11" fillId="0" borderId="0" xfId="11" applyNumberFormat="1" applyFont="1" applyFill="1" applyAlignment="1">
      <alignment horizontal="left" vertical="center"/>
    </xf>
    <xf numFmtId="170" fontId="10" fillId="0" borderId="6" xfId="11" applyNumberFormat="1" applyFont="1" applyFill="1" applyBorder="1" applyAlignment="1">
      <alignment horizontal="left" vertical="center"/>
    </xf>
    <xf numFmtId="170" fontId="11" fillId="0" borderId="9" xfId="11" applyNumberFormat="1" applyFont="1" applyFill="1" applyBorder="1" applyAlignment="1">
      <alignment horizontal="left" vertical="center"/>
    </xf>
    <xf numFmtId="170" fontId="10" fillId="0" borderId="3" xfId="11" applyNumberFormat="1" applyFont="1" applyFill="1" applyBorder="1" applyAlignment="1">
      <alignment horizontal="left" vertical="center"/>
    </xf>
    <xf numFmtId="0" fontId="12" fillId="0" borderId="0" xfId="46" applyNumberFormat="1" applyFont="1" applyFill="1" applyBorder="1" applyAlignment="1">
      <alignment horizontal="left" wrapText="1"/>
    </xf>
    <xf numFmtId="0" fontId="11" fillId="0" borderId="0" xfId="48" applyFont="1" applyFill="1" applyBorder="1" applyAlignment="1">
      <alignment horizontal="left" wrapText="1"/>
    </xf>
    <xf numFmtId="0" fontId="11" fillId="0" borderId="6" xfId="34" applyFont="1" applyFill="1" applyBorder="1" applyAlignment="1">
      <alignment wrapText="1"/>
    </xf>
    <xf numFmtId="0" fontId="10" fillId="0" borderId="23" xfId="0" applyFont="1" applyFill="1" applyBorder="1" applyAlignment="1">
      <alignment wrapText="1"/>
    </xf>
    <xf numFmtId="0" fontId="12" fillId="0" borderId="0" xfId="48" applyFont="1" applyFill="1" applyBorder="1" applyAlignment="1">
      <alignment horizontal="left" wrapText="1"/>
    </xf>
    <xf numFmtId="0" fontId="10" fillId="0" borderId="14" xfId="34" applyFont="1" applyFill="1" applyBorder="1" applyAlignment="1">
      <alignment wrapText="1"/>
    </xf>
    <xf numFmtId="0" fontId="12" fillId="0" borderId="14" xfId="0" applyFont="1" applyFill="1" applyBorder="1" applyAlignment="1">
      <alignment horizontal="center" wrapText="1"/>
    </xf>
    <xf numFmtId="0" fontId="10" fillId="0" borderId="34" xfId="0" applyFont="1" applyFill="1" applyBorder="1" applyAlignment="1">
      <alignment wrapText="1"/>
    </xf>
    <xf numFmtId="0" fontId="10" fillId="0" borderId="14" xfId="0" applyFont="1" applyFill="1" applyBorder="1" applyAlignment="1">
      <alignment wrapText="1"/>
    </xf>
    <xf numFmtId="0" fontId="10" fillId="0" borderId="14" xfId="0" applyFont="1" applyFill="1" applyBorder="1" applyAlignment="1" applyProtection="1">
      <alignment horizontal="left" wrapText="1"/>
    </xf>
    <xf numFmtId="0" fontId="11" fillId="0" borderId="14" xfId="0" applyFont="1" applyFill="1" applyBorder="1" applyAlignment="1">
      <alignment horizontal="justify" wrapText="1"/>
    </xf>
    <xf numFmtId="0" fontId="12" fillId="0" borderId="14" xfId="34" applyFont="1" applyFill="1" applyBorder="1" applyAlignment="1">
      <alignment wrapText="1"/>
    </xf>
    <xf numFmtId="4" fontId="12" fillId="0" borderId="14" xfId="34" applyNumberFormat="1" applyFont="1" applyFill="1" applyBorder="1" applyAlignment="1">
      <alignment wrapText="1"/>
    </xf>
    <xf numFmtId="0" fontId="11" fillId="0" borderId="14" xfId="0" applyFont="1" applyFill="1" applyBorder="1" applyAlignment="1"/>
    <xf numFmtId="0" fontId="11" fillId="0" borderId="14" xfId="34" applyFont="1" applyFill="1" applyBorder="1" applyAlignment="1"/>
    <xf numFmtId="0" fontId="12" fillId="0" borderId="14" xfId="0" applyFont="1" applyFill="1" applyBorder="1" applyAlignment="1"/>
    <xf numFmtId="4" fontId="12" fillId="0" borderId="14" xfId="0" applyNumberFormat="1" applyFont="1" applyFill="1" applyBorder="1" applyAlignment="1">
      <alignment wrapText="1"/>
    </xf>
    <xf numFmtId="0" fontId="11" fillId="0" borderId="0" xfId="0" applyFont="1" applyFill="1" applyBorder="1" applyAlignment="1">
      <alignment horizontal="justify" wrapText="1"/>
    </xf>
    <xf numFmtId="0" fontId="10" fillId="0" borderId="14" xfId="0" applyFont="1" applyFill="1" applyBorder="1" applyAlignment="1"/>
    <xf numFmtId="0" fontId="10" fillId="0" borderId="0" xfId="0" applyFont="1" applyFill="1" applyBorder="1" applyAlignment="1"/>
    <xf numFmtId="0" fontId="12" fillId="0" borderId="14" xfId="0" applyFont="1" applyFill="1" applyBorder="1" applyAlignment="1">
      <alignment horizontal="justify" wrapText="1"/>
    </xf>
    <xf numFmtId="0" fontId="12" fillId="0" borderId="14" xfId="52" applyFont="1" applyFill="1" applyBorder="1" applyAlignment="1">
      <alignment horizontal="left" wrapText="1"/>
    </xf>
    <xf numFmtId="0" fontId="11" fillId="0" borderId="14" xfId="51" applyFont="1" applyFill="1" applyBorder="1" applyAlignment="1">
      <alignment horizontal="left" wrapText="1"/>
    </xf>
    <xf numFmtId="0" fontId="11" fillId="0" borderId="0" xfId="49" applyFont="1" applyFill="1" applyBorder="1" applyAlignment="1" applyProtection="1">
      <alignment horizontal="justify" wrapText="1"/>
    </xf>
    <xf numFmtId="0" fontId="10" fillId="0" borderId="14" xfId="0" applyFont="1" applyFill="1" applyBorder="1" applyAlignment="1">
      <alignment horizontal="center" wrapText="1"/>
    </xf>
    <xf numFmtId="0" fontId="12" fillId="0" borderId="6" xfId="34" applyFont="1" applyFill="1" applyBorder="1" applyAlignment="1">
      <alignment wrapText="1"/>
    </xf>
    <xf numFmtId="3" fontId="11" fillId="0" borderId="16" xfId="0" applyNumberFormat="1" applyFont="1" applyFill="1" applyBorder="1" applyAlignment="1"/>
    <xf numFmtId="0" fontId="10" fillId="0" borderId="23" xfId="34" applyFont="1" applyFill="1" applyBorder="1" applyAlignment="1">
      <alignment wrapText="1"/>
    </xf>
    <xf numFmtId="0" fontId="10" fillId="0" borderId="6" xfId="34" applyFont="1" applyFill="1" applyBorder="1" applyAlignment="1" applyProtection="1">
      <alignment horizontal="center"/>
    </xf>
    <xf numFmtId="3" fontId="11" fillId="0" borderId="16" xfId="34" applyNumberFormat="1" applyFont="1" applyFill="1" applyBorder="1" applyAlignment="1"/>
    <xf numFmtId="0" fontId="11" fillId="0" borderId="14" xfId="42" applyFont="1" applyFill="1" applyBorder="1" applyAlignment="1">
      <alignment horizontal="left" wrapText="1"/>
    </xf>
    <xf numFmtId="0" fontId="12" fillId="0" borderId="14" xfId="43" applyFont="1" applyFill="1" applyBorder="1" applyAlignment="1">
      <alignment horizontal="left" wrapText="1"/>
    </xf>
    <xf numFmtId="0" fontId="11" fillId="0" borderId="14" xfId="34" applyFont="1" applyFill="1" applyBorder="1" applyAlignment="1" applyProtection="1">
      <alignment horizontal="left"/>
    </xf>
    <xf numFmtId="0" fontId="11" fillId="0" borderId="14" xfId="0" applyFont="1" applyFill="1" applyBorder="1" applyAlignment="1" applyProtection="1">
      <alignment horizontal="left" vertical="top"/>
    </xf>
    <xf numFmtId="0" fontId="10" fillId="0" borderId="4" xfId="0" applyFont="1" applyFill="1" applyBorder="1" applyAlignment="1">
      <alignment horizontal="center" vertical="top"/>
    </xf>
    <xf numFmtId="170" fontId="11" fillId="0" borderId="23" xfId="11" applyNumberFormat="1" applyFont="1" applyFill="1" applyBorder="1" applyAlignment="1">
      <alignment horizontal="center"/>
    </xf>
    <xf numFmtId="4" fontId="25" fillId="0" borderId="6" xfId="0" applyNumberFormat="1" applyFont="1" applyFill="1" applyBorder="1" applyAlignment="1">
      <alignment horizontal="left" vertical="top" wrapText="1"/>
    </xf>
    <xf numFmtId="0" fontId="11" fillId="0" borderId="14" xfId="37" applyFont="1" applyFill="1" applyBorder="1" applyAlignment="1">
      <alignment horizontal="justify" vertical="top"/>
    </xf>
    <xf numFmtId="49" fontId="11" fillId="0" borderId="14" xfId="34" applyNumberFormat="1" applyFont="1" applyFill="1" applyBorder="1" applyAlignment="1">
      <alignment vertical="top" wrapText="1"/>
    </xf>
    <xf numFmtId="49" fontId="11" fillId="0" borderId="14" xfId="34" applyNumberFormat="1" applyFont="1" applyFill="1" applyBorder="1" applyAlignment="1">
      <alignment wrapText="1"/>
    </xf>
    <xf numFmtId="0" fontId="11" fillId="0" borderId="14" xfId="0" applyFont="1" applyFill="1" applyBorder="1" applyAlignment="1">
      <alignment vertical="top"/>
    </xf>
    <xf numFmtId="0" fontId="11" fillId="0" borderId="0" xfId="0" applyFont="1" applyFill="1"/>
    <xf numFmtId="0" fontId="11" fillId="0" borderId="36" xfId="0" applyFont="1" applyFill="1" applyBorder="1"/>
    <xf numFmtId="170" fontId="0" fillId="0" borderId="0" xfId="0" applyNumberFormat="1" applyBorder="1"/>
    <xf numFmtId="0" fontId="11" fillId="0" borderId="6" xfId="0" applyFont="1" applyFill="1" applyBorder="1" applyAlignment="1">
      <alignment horizontal="center" vertical="top"/>
    </xf>
    <xf numFmtId="170" fontId="11" fillId="0" borderId="6" xfId="11" applyNumberFormat="1" applyFont="1" applyFill="1" applyBorder="1" applyAlignment="1">
      <alignment horizontal="center" vertical="top"/>
    </xf>
    <xf numFmtId="170" fontId="11" fillId="0" borderId="7" xfId="11" applyNumberFormat="1" applyFont="1" applyFill="1" applyBorder="1" applyAlignment="1">
      <alignment vertical="top"/>
    </xf>
    <xf numFmtId="170" fontId="11" fillId="0" borderId="7" xfId="11" applyNumberFormat="1" applyFont="1" applyFill="1" applyBorder="1" applyAlignment="1">
      <alignment horizontal="right" vertical="top"/>
    </xf>
    <xf numFmtId="170" fontId="10" fillId="0" borderId="6" xfId="11" applyNumberFormat="1" applyFont="1" applyFill="1" applyBorder="1" applyAlignment="1"/>
    <xf numFmtId="0" fontId="11" fillId="0" borderId="6" xfId="0" applyFont="1" applyFill="1" applyBorder="1" applyAlignment="1" applyProtection="1"/>
    <xf numFmtId="170" fontId="11" fillId="0" borderId="30" xfId="11" applyNumberFormat="1" applyFont="1" applyFill="1" applyBorder="1" applyAlignment="1"/>
    <xf numFmtId="2" fontId="11" fillId="0" borderId="14" xfId="34" applyNumberFormat="1" applyFont="1" applyFill="1" applyBorder="1" applyAlignment="1">
      <alignment horizontal="left" vertical="top" wrapText="1"/>
    </xf>
    <xf numFmtId="0" fontId="11" fillId="0" borderId="14" xfId="34" applyFont="1" applyFill="1" applyBorder="1" applyAlignment="1" applyProtection="1"/>
    <xf numFmtId="0" fontId="28" fillId="0" borderId="0" xfId="0" applyFont="1" applyFill="1" applyBorder="1" applyAlignment="1">
      <alignment horizontal="left" vertical="top"/>
    </xf>
    <xf numFmtId="0" fontId="28" fillId="0" borderId="4" xfId="0" applyFont="1" applyFill="1" applyBorder="1" applyAlignment="1">
      <alignment horizontal="center"/>
    </xf>
    <xf numFmtId="0" fontId="28" fillId="0" borderId="4" xfId="0" applyFont="1" applyFill="1" applyBorder="1" applyAlignment="1">
      <alignment horizontal="center" wrapText="1"/>
    </xf>
    <xf numFmtId="0" fontId="28" fillId="0" borderId="7" xfId="34" applyFont="1" applyFill="1" applyBorder="1" applyAlignment="1">
      <alignment horizontal="center" vertical="top"/>
    </xf>
    <xf numFmtId="0" fontId="28" fillId="0" borderId="7" xfId="34" applyFont="1" applyFill="1" applyBorder="1" applyAlignment="1">
      <alignment horizontal="center" vertical="top" wrapText="1"/>
    </xf>
    <xf numFmtId="0" fontId="28" fillId="0" borderId="7" xfId="0" applyFont="1" applyFill="1" applyBorder="1" applyAlignment="1">
      <alignment horizontal="center" vertical="center" wrapText="1"/>
    </xf>
    <xf numFmtId="17" fontId="28" fillId="0" borderId="7" xfId="0" applyNumberFormat="1" applyFont="1" applyFill="1" applyBorder="1" applyAlignment="1">
      <alignment horizontal="center" vertical="center" wrapText="1"/>
    </xf>
    <xf numFmtId="0" fontId="28" fillId="0" borderId="7" xfId="34" applyFont="1" applyFill="1" applyBorder="1" applyAlignment="1">
      <alignment horizontal="justify" vertical="top" wrapText="1"/>
    </xf>
    <xf numFmtId="0" fontId="30" fillId="0" borderId="7" xfId="0" applyFont="1" applyFill="1" applyBorder="1" applyAlignment="1">
      <alignment vertical="top" wrapText="1"/>
    </xf>
    <xf numFmtId="0" fontId="29" fillId="0" borderId="7" xfId="34" applyFont="1" applyFill="1" applyBorder="1" applyAlignment="1">
      <alignment horizontal="left" vertical="top" wrapText="1"/>
    </xf>
    <xf numFmtId="0" fontId="30" fillId="0" borderId="7" xfId="34" applyFont="1" applyFill="1" applyBorder="1" applyAlignment="1">
      <alignment horizontal="left" vertical="top" wrapText="1"/>
    </xf>
    <xf numFmtId="0" fontId="29" fillId="0" borderId="7" xfId="34" applyFont="1" applyFill="1" applyBorder="1" applyAlignment="1">
      <alignment horizontal="justify" vertical="top" wrapText="1"/>
    </xf>
    <xf numFmtId="1" fontId="28" fillId="0" borderId="7" xfId="11" applyNumberFormat="1" applyFont="1" applyFill="1" applyBorder="1" applyAlignment="1">
      <alignment horizontal="centerContinuous" vertical="top" wrapText="1"/>
    </xf>
    <xf numFmtId="0" fontId="31" fillId="0" borderId="7" xfId="34" applyFont="1" applyFill="1" applyBorder="1" applyAlignment="1">
      <alignment horizontal="justify" vertical="top" wrapText="1"/>
    </xf>
    <xf numFmtId="0" fontId="28" fillId="0" borderId="12" xfId="34" applyFont="1" applyFill="1" applyBorder="1" applyAlignment="1">
      <alignment horizontal="center" vertical="top"/>
    </xf>
    <xf numFmtId="0" fontId="28" fillId="0" borderId="12" xfId="34" applyFont="1" applyFill="1" applyBorder="1" applyAlignment="1">
      <alignment horizontal="left" vertical="top" wrapText="1"/>
    </xf>
    <xf numFmtId="0" fontId="28" fillId="0" borderId="7" xfId="34" applyFont="1" applyFill="1" applyBorder="1" applyAlignment="1">
      <alignment horizontal="left" vertical="top" wrapText="1"/>
    </xf>
    <xf numFmtId="168" fontId="29" fillId="0" borderId="7" xfId="1" applyNumberFormat="1" applyFont="1" applyFill="1" applyBorder="1" applyAlignment="1">
      <alignment vertical="top"/>
    </xf>
    <xf numFmtId="168" fontId="28" fillId="0" borderId="10" xfId="1" applyNumberFormat="1" applyFont="1" applyFill="1" applyBorder="1" applyAlignment="1">
      <alignment horizontal="center" vertical="top"/>
    </xf>
    <xf numFmtId="170" fontId="28" fillId="0" borderId="4" xfId="11" applyNumberFormat="1" applyFont="1" applyFill="1" applyBorder="1" applyAlignment="1">
      <alignment horizontal="center" wrapText="1"/>
    </xf>
    <xf numFmtId="0" fontId="32" fillId="0" borderId="7" xfId="34" applyFont="1" applyFill="1" applyBorder="1" applyAlignment="1">
      <alignment horizontal="justify" vertical="top" wrapText="1"/>
    </xf>
    <xf numFmtId="0" fontId="28" fillId="0" borderId="7" xfId="0" applyFont="1" applyFill="1" applyBorder="1"/>
    <xf numFmtId="0" fontId="29" fillId="0" borderId="7" xfId="0" applyFont="1" applyFill="1" applyBorder="1" applyAlignment="1">
      <alignment wrapText="1"/>
    </xf>
    <xf numFmtId="0" fontId="28" fillId="0" borderId="7" xfId="0" applyFont="1" applyFill="1" applyBorder="1" applyAlignment="1">
      <alignment wrapText="1"/>
    </xf>
    <xf numFmtId="0" fontId="28" fillId="0" borderId="7" xfId="0" applyFont="1" applyFill="1" applyBorder="1" applyAlignment="1">
      <alignment vertical="top" wrapText="1"/>
    </xf>
    <xf numFmtId="168" fontId="29" fillId="0" borderId="21" xfId="1" applyNumberFormat="1" applyFont="1" applyFill="1" applyBorder="1" applyAlignment="1">
      <alignment vertical="top"/>
    </xf>
    <xf numFmtId="0" fontId="28" fillId="0" borderId="10" xfId="34" applyFont="1" applyFill="1" applyBorder="1" applyAlignment="1">
      <alignment horizontal="center" vertical="top"/>
    </xf>
    <xf numFmtId="0" fontId="28" fillId="0" borderId="10" xfId="34" applyFont="1" applyFill="1" applyBorder="1" applyAlignment="1">
      <alignment horizontal="right" vertical="top" wrapText="1"/>
    </xf>
    <xf numFmtId="168" fontId="28" fillId="0" borderId="10" xfId="1" applyNumberFormat="1" applyFont="1" applyFill="1" applyBorder="1" applyAlignment="1">
      <alignment vertical="top"/>
    </xf>
    <xf numFmtId="0" fontId="29" fillId="0" borderId="0" xfId="34" applyFont="1" applyFill="1" applyAlignment="1">
      <alignment vertical="top"/>
    </xf>
    <xf numFmtId="0" fontId="29" fillId="0" borderId="0" xfId="34" applyFont="1" applyFill="1" applyAlignment="1">
      <alignment vertical="top" wrapText="1"/>
    </xf>
    <xf numFmtId="0" fontId="29" fillId="0" borderId="0" xfId="38" applyFont="1" applyFill="1" applyAlignment="1">
      <alignment vertical="top"/>
    </xf>
    <xf numFmtId="0" fontId="29" fillId="0" borderId="0" xfId="38" applyFont="1" applyFill="1" applyAlignment="1">
      <alignment vertical="top" wrapText="1"/>
    </xf>
    <xf numFmtId="170" fontId="11" fillId="0" borderId="32" xfId="11" applyNumberFormat="1" applyFont="1" applyFill="1" applyBorder="1" applyAlignment="1">
      <alignment horizontal="right"/>
    </xf>
    <xf numFmtId="170" fontId="10" fillId="0" borderId="40" xfId="0" applyNumberFormat="1" applyFont="1" applyFill="1" applyBorder="1" applyAlignment="1">
      <alignment horizontal="center"/>
    </xf>
    <xf numFmtId="0" fontId="11" fillId="0" borderId="32" xfId="0" applyFont="1" applyFill="1" applyBorder="1" applyAlignment="1">
      <alignment vertical="top" wrapText="1"/>
    </xf>
    <xf numFmtId="0" fontId="10" fillId="0" borderId="42" xfId="0" applyFont="1" applyFill="1" applyBorder="1" applyAlignment="1">
      <alignment horizontal="center" vertical="top"/>
    </xf>
    <xf numFmtId="170" fontId="10" fillId="0" borderId="32" xfId="11" applyNumberFormat="1" applyFont="1" applyFill="1" applyBorder="1" applyAlignment="1">
      <alignment horizontal="center"/>
    </xf>
    <xf numFmtId="0" fontId="11" fillId="0" borderId="42" xfId="0" applyFont="1" applyFill="1" applyBorder="1" applyAlignment="1">
      <alignment horizontal="center" vertical="top"/>
    </xf>
    <xf numFmtId="0" fontId="11" fillId="0" borderId="41" xfId="0" applyFont="1" applyFill="1" applyBorder="1" applyAlignment="1">
      <alignment horizontal="left" vertical="top" wrapText="1"/>
    </xf>
    <xf numFmtId="0" fontId="10" fillId="0" borderId="44" xfId="0" applyFont="1" applyFill="1" applyBorder="1" applyAlignment="1">
      <alignment horizontal="center" wrapText="1"/>
    </xf>
    <xf numFmtId="0" fontId="11" fillId="0" borderId="43" xfId="0" applyFont="1" applyFill="1" applyBorder="1" applyAlignment="1">
      <alignment vertical="top" wrapText="1"/>
    </xf>
    <xf numFmtId="0" fontId="11" fillId="0" borderId="43" xfId="0" applyFont="1" applyFill="1" applyBorder="1" applyAlignment="1">
      <alignment horizontal="center" vertical="top"/>
    </xf>
    <xf numFmtId="0" fontId="10" fillId="0" borderId="45" xfId="0" applyFont="1" applyFill="1" applyBorder="1" applyAlignment="1">
      <alignment horizontal="center"/>
    </xf>
    <xf numFmtId="170" fontId="10" fillId="0" borderId="46" xfId="11" applyNumberFormat="1" applyFont="1" applyFill="1" applyBorder="1" applyAlignment="1">
      <alignment horizontal="center" wrapText="1"/>
    </xf>
    <xf numFmtId="170" fontId="10" fillId="0" borderId="21" xfId="11" applyNumberFormat="1" applyFont="1" applyFill="1" applyBorder="1" applyAlignment="1">
      <alignment horizontal="center"/>
    </xf>
    <xf numFmtId="0" fontId="11" fillId="0" borderId="43" xfId="0" applyFont="1" applyFill="1" applyBorder="1" applyAlignment="1">
      <alignment horizontal="center"/>
    </xf>
    <xf numFmtId="170" fontId="11" fillId="0" borderId="43" xfId="11" applyNumberFormat="1" applyFont="1" applyFill="1" applyBorder="1" applyAlignment="1">
      <alignment horizontal="center"/>
    </xf>
    <xf numFmtId="170" fontId="11" fillId="0" borderId="43" xfId="11" applyNumberFormat="1" applyFont="1" applyFill="1" applyBorder="1" applyAlignment="1"/>
    <xf numFmtId="170" fontId="11" fillId="0" borderId="43" xfId="11" applyNumberFormat="1" applyFont="1" applyFill="1" applyBorder="1" applyAlignment="1">
      <alignment horizontal="right"/>
    </xf>
    <xf numFmtId="170" fontId="10" fillId="0" borderId="47" xfId="11" applyNumberFormat="1" applyFont="1" applyFill="1" applyBorder="1" applyAlignment="1">
      <alignment horizontal="center" wrapText="1"/>
    </xf>
    <xf numFmtId="170" fontId="10" fillId="0" borderId="40" xfId="11" applyNumberFormat="1" applyFont="1" applyFill="1" applyBorder="1" applyAlignment="1">
      <alignment horizontal="right"/>
    </xf>
    <xf numFmtId="170" fontId="11" fillId="0" borderId="32" xfId="11" applyNumberFormat="1" applyFont="1" applyFill="1" applyBorder="1" applyAlignment="1">
      <alignment horizontal="right" vertical="top"/>
    </xf>
    <xf numFmtId="170" fontId="10" fillId="0" borderId="32" xfId="11" applyNumberFormat="1" applyFont="1" applyFill="1" applyBorder="1" applyAlignment="1">
      <alignment horizontal="right"/>
    </xf>
    <xf numFmtId="170" fontId="10" fillId="0" borderId="39" xfId="11" applyNumberFormat="1" applyFont="1" applyFill="1" applyBorder="1" applyAlignment="1">
      <alignment horizontal="right"/>
    </xf>
    <xf numFmtId="170" fontId="11" fillId="0" borderId="32" xfId="11" applyNumberFormat="1" applyFont="1" applyFill="1" applyBorder="1" applyAlignment="1">
      <alignment horizontal="right" vertical="center"/>
    </xf>
    <xf numFmtId="3" fontId="11" fillId="0" borderId="32" xfId="11" applyNumberFormat="1" applyFont="1" applyFill="1" applyBorder="1" applyAlignment="1"/>
    <xf numFmtId="170" fontId="23" fillId="0" borderId="32" xfId="16" applyNumberFormat="1" applyFont="1" applyFill="1" applyBorder="1" applyAlignment="1" applyProtection="1">
      <alignment horizontal="right" wrapText="1"/>
    </xf>
    <xf numFmtId="168" fontId="11" fillId="0" borderId="32" xfId="11" applyNumberFormat="1" applyFont="1" applyFill="1" applyBorder="1" applyAlignment="1"/>
    <xf numFmtId="0" fontId="10" fillId="0" borderId="48" xfId="0" applyFont="1" applyFill="1" applyBorder="1" applyAlignment="1">
      <alignment horizontal="center"/>
    </xf>
    <xf numFmtId="0" fontId="11" fillId="0" borderId="49" xfId="0" applyFont="1" applyFill="1" applyBorder="1" applyAlignment="1">
      <alignment horizontal="center" vertical="top"/>
    </xf>
    <xf numFmtId="0" fontId="11" fillId="0" borderId="42" xfId="0" applyFont="1" applyFill="1" applyBorder="1" applyAlignment="1" applyProtection="1">
      <alignment horizontal="center" vertical="top"/>
    </xf>
    <xf numFmtId="0" fontId="11" fillId="0" borderId="50" xfId="0" applyFont="1" applyFill="1" applyBorder="1" applyAlignment="1">
      <alignment horizontal="center" vertical="top"/>
    </xf>
    <xf numFmtId="0" fontId="10" fillId="0" borderId="42" xfId="0" applyFont="1" applyFill="1" applyBorder="1" applyAlignment="1" applyProtection="1">
      <alignment horizontal="center" vertical="top"/>
    </xf>
    <xf numFmtId="0" fontId="11" fillId="0" borderId="50" xfId="0" applyFont="1" applyFill="1" applyBorder="1" applyAlignment="1" applyProtection="1">
      <alignment horizontal="center" vertical="top"/>
    </xf>
    <xf numFmtId="0" fontId="11" fillId="0" borderId="42" xfId="34" applyFont="1" applyFill="1" applyBorder="1" applyAlignment="1" applyProtection="1">
      <alignment horizontal="center" vertical="top"/>
    </xf>
    <xf numFmtId="0" fontId="11" fillId="0" borderId="42" xfId="0" quotePrefix="1" applyFont="1" applyFill="1" applyBorder="1" applyAlignment="1">
      <alignment horizontal="center" vertical="top"/>
    </xf>
    <xf numFmtId="0" fontId="11" fillId="0" borderId="49" xfId="0" applyFont="1" applyFill="1" applyBorder="1" applyAlignment="1">
      <alignment horizontal="center"/>
    </xf>
    <xf numFmtId="0" fontId="11" fillId="0" borderId="42" xfId="34" applyFont="1" applyFill="1" applyBorder="1" applyAlignment="1">
      <alignment horizontal="center" vertical="top"/>
    </xf>
    <xf numFmtId="0" fontId="23" fillId="0" borderId="42" xfId="0" applyFont="1" applyFill="1" applyBorder="1" applyAlignment="1">
      <alignment horizontal="center" vertical="top" wrapText="1"/>
    </xf>
    <xf numFmtId="0" fontId="11" fillId="0" borderId="51" xfId="0" applyFont="1" applyFill="1" applyBorder="1" applyAlignment="1">
      <alignment horizontal="center" vertical="top"/>
    </xf>
    <xf numFmtId="49" fontId="11" fillId="0" borderId="42" xfId="0" applyNumberFormat="1" applyFont="1" applyFill="1" applyBorder="1" applyAlignment="1">
      <alignment horizontal="center" vertical="top" wrapText="1"/>
    </xf>
    <xf numFmtId="49" fontId="23" fillId="0" borderId="42" xfId="0" applyNumberFormat="1" applyFont="1" applyFill="1" applyBorder="1" applyAlignment="1">
      <alignment horizontal="center" vertical="top"/>
    </xf>
    <xf numFmtId="49" fontId="11" fillId="0" borderId="42" xfId="34" applyNumberFormat="1" applyFont="1" applyFill="1" applyBorder="1" applyAlignment="1">
      <alignment horizontal="center" vertical="top" wrapText="1"/>
    </xf>
    <xf numFmtId="0" fontId="11" fillId="0" borderId="49" xfId="34" applyFont="1" applyFill="1" applyBorder="1" applyAlignment="1">
      <alignment horizontal="center" vertical="top"/>
    </xf>
    <xf numFmtId="0" fontId="11" fillId="0" borderId="5" xfId="0" applyFont="1" applyFill="1" applyBorder="1" applyAlignment="1">
      <alignment vertical="top" wrapText="1"/>
    </xf>
    <xf numFmtId="0" fontId="11" fillId="0" borderId="0" xfId="0" applyFont="1" applyFill="1" applyBorder="1" applyAlignment="1">
      <alignment horizontal="center" shrinkToFit="1"/>
    </xf>
    <xf numFmtId="170" fontId="23" fillId="0" borderId="0" xfId="16" applyNumberFormat="1" applyFont="1" applyFill="1" applyBorder="1" applyAlignment="1" applyProtection="1">
      <alignment horizontal="center" wrapText="1"/>
    </xf>
    <xf numFmtId="168" fontId="11" fillId="0" borderId="12" xfId="1" applyNumberFormat="1" applyFont="1" applyFill="1" applyBorder="1" applyAlignment="1"/>
    <xf numFmtId="168" fontId="10" fillId="0" borderId="4" xfId="1" applyNumberFormat="1" applyFont="1" applyFill="1" applyBorder="1" applyAlignment="1">
      <alignment horizontal="center"/>
    </xf>
    <xf numFmtId="168" fontId="10" fillId="0" borderId="4" xfId="1" applyNumberFormat="1" applyFont="1" applyFill="1" applyBorder="1" applyAlignment="1">
      <alignment horizontal="center" wrapText="1"/>
    </xf>
    <xf numFmtId="168" fontId="11" fillId="0" borderId="7" xfId="1" applyNumberFormat="1" applyFont="1" applyFill="1" applyBorder="1" applyAlignment="1"/>
    <xf numFmtId="168" fontId="11" fillId="0" borderId="7" xfId="1" applyNumberFormat="1" applyFont="1" applyFill="1" applyBorder="1" applyAlignment="1">
      <alignment horizontal="right"/>
    </xf>
    <xf numFmtId="168" fontId="11" fillId="0" borderId="16" xfId="1" applyNumberFormat="1" applyFont="1" applyFill="1" applyBorder="1" applyAlignment="1"/>
    <xf numFmtId="0" fontId="11" fillId="0" borderId="6" xfId="34" applyFont="1" applyFill="1" applyBorder="1" applyAlignment="1">
      <alignment horizontal="center" vertical="top"/>
    </xf>
    <xf numFmtId="0" fontId="11" fillId="0" borderId="0" xfId="34" applyFont="1" applyFill="1" applyAlignment="1">
      <alignment horizontal="left" vertical="top" wrapText="1"/>
    </xf>
    <xf numFmtId="0" fontId="2" fillId="0" borderId="0" xfId="34" applyFill="1" applyAlignment="1">
      <alignment vertical="top"/>
    </xf>
    <xf numFmtId="168" fontId="11" fillId="0" borderId="7" xfId="1" applyNumberFormat="1" applyFont="1" applyFill="1" applyBorder="1" applyAlignment="1">
      <alignment horizontal="center" wrapText="1"/>
    </xf>
    <xf numFmtId="168" fontId="23" fillId="0" borderId="7" xfId="1" applyNumberFormat="1" applyFont="1" applyFill="1" applyBorder="1" applyAlignment="1" applyProtection="1">
      <alignment horizontal="right" vertical="center" wrapText="1"/>
    </xf>
    <xf numFmtId="0" fontId="19" fillId="0" borderId="0" xfId="34" applyFont="1" applyAlignment="1">
      <alignment horizontal="center" vertical="center" wrapText="1"/>
    </xf>
    <xf numFmtId="0" fontId="19" fillId="0" borderId="0" xfId="34" applyFont="1" applyAlignment="1">
      <alignment horizontal="right" vertical="center"/>
    </xf>
    <xf numFmtId="0" fontId="19" fillId="0" borderId="0" xfId="34" applyFont="1" applyAlignment="1">
      <alignment horizontal="center" vertical="center"/>
    </xf>
    <xf numFmtId="0" fontId="7" fillId="0" borderId="0" xfId="35" applyFont="1" applyAlignment="1">
      <alignment horizontal="center" vertical="top" wrapText="1"/>
    </xf>
    <xf numFmtId="0" fontId="8" fillId="0" borderId="0" xfId="0" applyFont="1" applyAlignment="1">
      <alignment horizontal="center" vertical="top" wrapText="1"/>
    </xf>
    <xf numFmtId="0" fontId="9" fillId="0" borderId="0" xfId="35" applyFont="1" applyAlignment="1">
      <alignment horizontal="center" vertical="top"/>
    </xf>
    <xf numFmtId="0" fontId="7" fillId="0" borderId="0" xfId="35" applyFont="1" applyAlignment="1">
      <alignment horizontal="center"/>
    </xf>
    <xf numFmtId="0" fontId="7" fillId="0" borderId="0" xfId="35" applyFont="1" applyAlignment="1">
      <alignment horizontal="center" wrapText="1"/>
    </xf>
    <xf numFmtId="170" fontId="10" fillId="0" borderId="35" xfId="31" applyNumberFormat="1" applyFont="1" applyBorder="1" applyAlignment="1">
      <alignment horizontal="left" vertical="top"/>
    </xf>
    <xf numFmtId="170" fontId="10" fillId="0" borderId="23" xfId="31" applyNumberFormat="1" applyFont="1" applyBorder="1" applyAlignment="1">
      <alignment horizontal="left" vertical="top"/>
    </xf>
    <xf numFmtId="0" fontId="26" fillId="0" borderId="0" xfId="0" applyFont="1" applyFill="1" applyBorder="1" applyAlignment="1">
      <alignment horizontal="left" vertical="top" wrapText="1"/>
    </xf>
    <xf numFmtId="0" fontId="16" fillId="0" borderId="36" xfId="0" applyFont="1" applyFill="1" applyBorder="1" applyAlignment="1">
      <alignment horizontal="left" vertical="top"/>
    </xf>
    <xf numFmtId="0" fontId="7" fillId="0" borderId="0" xfId="35" applyFont="1" applyAlignment="1">
      <alignment horizontal="center" vertical="top"/>
    </xf>
    <xf numFmtId="0" fontId="28" fillId="0" borderId="36" xfId="0" applyFont="1" applyFill="1" applyBorder="1" applyAlignment="1">
      <alignment horizontal="left" vertical="top"/>
    </xf>
    <xf numFmtId="0" fontId="27" fillId="0" borderId="0" xfId="0" applyFont="1" applyFill="1" applyBorder="1" applyAlignment="1">
      <alignment horizontal="left" vertical="top"/>
    </xf>
    <xf numFmtId="0" fontId="10" fillId="0" borderId="36" xfId="0" applyFont="1" applyFill="1" applyBorder="1" applyAlignment="1">
      <alignment horizontal="left" vertical="top"/>
    </xf>
  </cellXfs>
  <cellStyles count="53">
    <cellStyle name="Comma" xfId="1" builtinId="3"/>
    <cellStyle name="Comma 10" xfId="2"/>
    <cellStyle name="Comma 10 2" xfId="3"/>
    <cellStyle name="Comma 11" xfId="4"/>
    <cellStyle name="Comma 12" xfId="5"/>
    <cellStyle name="Comma 13" xfId="6"/>
    <cellStyle name="Comma 14" xfId="7"/>
    <cellStyle name="Comma 15" xfId="8"/>
    <cellStyle name="Comma 15 2" xfId="9"/>
    <cellStyle name="Comma 16" xfId="10"/>
    <cellStyle name="Comma 17" xfId="11"/>
    <cellStyle name="Comma 18" xfId="12"/>
    <cellStyle name="Comma 18 2" xfId="13"/>
    <cellStyle name="Comma 19" xfId="14"/>
    <cellStyle name="Comma 2" xfId="15"/>
    <cellStyle name="Comma 2 10" xfId="16"/>
    <cellStyle name="Comma 2 12" xfId="17"/>
    <cellStyle name="Comma 2 12 2" xfId="18"/>
    <cellStyle name="Comma 2 2" xfId="19"/>
    <cellStyle name="Comma 2 3" xfId="20"/>
    <cellStyle name="Comma 3" xfId="21"/>
    <cellStyle name="Comma 3 2" xfId="22"/>
    <cellStyle name="Comma 4" xfId="23"/>
    <cellStyle name="Comma 5" xfId="24"/>
    <cellStyle name="Comma 6" xfId="25"/>
    <cellStyle name="Comma 7" xfId="26"/>
    <cellStyle name="Comma 8" xfId="27"/>
    <cellStyle name="Comma 8 2" xfId="28"/>
    <cellStyle name="Comma 9" xfId="29"/>
    <cellStyle name="Comma 9 2" xfId="30"/>
    <cellStyle name="Comma_Blank B.Q - Tile Center Limited" xfId="31"/>
    <cellStyle name="Currency [0] 2" xfId="32"/>
    <cellStyle name="Normal" xfId="0" builtinId="0"/>
    <cellStyle name="Normal 17" xfId="33"/>
    <cellStyle name="Normal 17 2" xfId="34"/>
    <cellStyle name="Normal 2" xfId="35"/>
    <cellStyle name="Normal 2 12" xfId="36"/>
    <cellStyle name="Normal 2 2 11" xfId="37"/>
    <cellStyle name="Normal 3" xfId="38"/>
    <cellStyle name="Normal 3 12" xfId="39"/>
    <cellStyle name="Normal 4" xfId="40"/>
    <cellStyle name="Normal 4 2" xfId="41"/>
    <cellStyle name="Normal 5" xfId="42"/>
    <cellStyle name="Normal 6" xfId="43"/>
    <cellStyle name="Normal 7" xfId="44"/>
    <cellStyle name="Normal_0.5   Bills of Quantities Section - Summit View 12" xfId="45"/>
    <cellStyle name="Normal_0.5   Bills of Quantities Section - Summit View 2" xfId="46"/>
    <cellStyle name="Normal_Apartments Version 1" xfId="47"/>
    <cellStyle name="Normal_Bills of Quantities - unpriced 2" xfId="48"/>
    <cellStyle name="Normal_Bills of Quantities - unpriced 2 2 2" xfId="49"/>
    <cellStyle name="Normal_Bills of Quantities - unpriced 2 2 2 2" xfId="50"/>
    <cellStyle name="Normal_Bills of Quantities - unpriced 3 2" xfId="51"/>
    <cellStyle name="Normal_Bills of Quantities - unpriced_Priced  B.Q - Nsambya Diagnostic Center" xfId="52"/>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123826</xdr:rowOff>
    </xdr:from>
    <xdr:to>
      <xdr:col>7</xdr:col>
      <xdr:colOff>9525</xdr:colOff>
      <xdr:row>27</xdr:row>
      <xdr:rowOff>11468</xdr:rowOff>
    </xdr:to>
    <xdr:sp macro="" textlink="">
      <xdr:nvSpPr>
        <xdr:cNvPr id="4" name="Rectangle 1"/>
        <xdr:cNvSpPr>
          <a:spLocks noChangeArrowheads="1"/>
        </xdr:cNvSpPr>
      </xdr:nvSpPr>
      <xdr:spPr bwMode="auto">
        <a:xfrm>
          <a:off x="0" y="6229351"/>
          <a:ext cx="6115050" cy="1181100"/>
        </a:xfrm>
        <a:prstGeom prst="rect">
          <a:avLst/>
        </a:prstGeom>
        <a:ln>
          <a:noFill/>
          <a:headEnd/>
          <a:tailEnd/>
        </a:ln>
      </xdr:spPr>
      <xdr:style>
        <a:lnRef idx="2">
          <a:schemeClr val="accent1">
            <a:shade val="50000"/>
          </a:schemeClr>
        </a:lnRef>
        <a:fillRef idx="1001">
          <a:schemeClr val="dk2"/>
        </a:fillRef>
        <a:effectRef idx="0">
          <a:schemeClr val="accent1"/>
        </a:effectRef>
        <a:fontRef idx="minor">
          <a:schemeClr val="lt1"/>
        </a:fontRef>
      </xdr:style>
      <xdr:txBody>
        <a:bodyPr anchor="ctr"/>
        <a:lstStyle/>
        <a:p>
          <a:pPr algn="ctr"/>
          <a:r>
            <a:rPr lang="en-US" sz="2400" b="1"/>
            <a:t>VOLUME</a:t>
          </a:r>
          <a:r>
            <a:rPr lang="en-US" sz="2400" b="1" baseline="0"/>
            <a:t> 4: BILLS OF QUANTITIES </a:t>
          </a:r>
        </a:p>
      </xdr:txBody>
    </xdr:sp>
    <xdr:clientData/>
  </xdr:twoCellAnchor>
  <xdr:twoCellAnchor>
    <xdr:from>
      <xdr:col>0</xdr:col>
      <xdr:colOff>19050</xdr:colOff>
      <xdr:row>14</xdr:row>
      <xdr:rowOff>257175</xdr:rowOff>
    </xdr:from>
    <xdr:to>
      <xdr:col>7</xdr:col>
      <xdr:colOff>9525</xdr:colOff>
      <xdr:row>15</xdr:row>
      <xdr:rowOff>9525</xdr:rowOff>
    </xdr:to>
    <xdr:sp macro="" textlink="">
      <xdr:nvSpPr>
        <xdr:cNvPr id="46578" name="Line 36"/>
        <xdr:cNvSpPr>
          <a:spLocks noChangeShapeType="1"/>
        </xdr:cNvSpPr>
      </xdr:nvSpPr>
      <xdr:spPr bwMode="auto">
        <a:xfrm>
          <a:off x="19050" y="3600450"/>
          <a:ext cx="6096000" cy="9525"/>
        </a:xfrm>
        <a:prstGeom prst="line">
          <a:avLst/>
        </a:prstGeom>
        <a:noFill/>
        <a:ln w="28194">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228600</xdr:rowOff>
    </xdr:from>
    <xdr:to>
      <xdr:col>3</xdr:col>
      <xdr:colOff>0</xdr:colOff>
      <xdr:row>9</xdr:row>
      <xdr:rowOff>28575</xdr:rowOff>
    </xdr:to>
    <xdr:pic>
      <xdr:nvPicPr>
        <xdr:cNvPr id="4657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2828925"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628650</xdr:colOff>
      <xdr:row>1</xdr:row>
      <xdr:rowOff>0</xdr:rowOff>
    </xdr:from>
    <xdr:to>
      <xdr:col>6</xdr:col>
      <xdr:colOff>590550</xdr:colOff>
      <xdr:row>9</xdr:row>
      <xdr:rowOff>0</xdr:rowOff>
    </xdr:to>
    <xdr:pic>
      <xdr:nvPicPr>
        <xdr:cNvPr id="46580"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2850" y="238125"/>
          <a:ext cx="2324100"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tabSelected="1" view="pageBreakPreview" topLeftCell="A7" zoomScaleSheetLayoutView="100" workbookViewId="0">
      <selection activeCell="E20" sqref="E20"/>
    </sheetView>
  </sheetViews>
  <sheetFormatPr defaultColWidth="9.1796875" defaultRowHeight="18"/>
  <cols>
    <col min="1" max="1" width="4" style="126" customWidth="1"/>
    <col min="2" max="2" width="4.26953125" style="126" customWidth="1"/>
    <col min="3" max="3" width="34.1796875" style="126" customWidth="1"/>
    <col min="4" max="4" width="4.453125" style="126" customWidth="1"/>
    <col min="5" max="5" width="26.54296875" style="126" customWidth="1"/>
    <col min="6" max="6" width="8.81640625" style="126" customWidth="1"/>
    <col min="7" max="7" width="9.26953125" style="126" customWidth="1"/>
    <col min="8" max="8" width="8.81640625" style="126" customWidth="1"/>
    <col min="9" max="12" width="8.81640625" style="127" customWidth="1"/>
    <col min="13" max="13" width="8.81640625" style="129" customWidth="1"/>
    <col min="14" max="16384" width="9.1796875" style="130"/>
  </cols>
  <sheetData>
    <row r="1" spans="1:13">
      <c r="A1" s="181"/>
      <c r="B1" s="181"/>
      <c r="C1" s="181"/>
      <c r="D1" s="181"/>
      <c r="E1" s="181"/>
      <c r="F1" s="181"/>
      <c r="G1" s="181"/>
    </row>
    <row r="2" spans="1:13">
      <c r="A2" s="181"/>
      <c r="B2" s="181"/>
      <c r="C2" s="181"/>
      <c r="D2" s="181"/>
      <c r="E2" s="181"/>
      <c r="F2" s="181"/>
      <c r="G2" s="181"/>
    </row>
    <row r="3" spans="1:13">
      <c r="A3" s="181"/>
      <c r="B3" s="181"/>
      <c r="C3" s="181"/>
      <c r="D3" s="181"/>
      <c r="E3" s="181"/>
      <c r="F3" s="181"/>
      <c r="G3" s="181"/>
    </row>
    <row r="4" spans="1:13">
      <c r="A4" s="181"/>
      <c r="B4" s="181"/>
      <c r="C4" s="181"/>
      <c r="D4" s="181"/>
      <c r="E4" s="181"/>
      <c r="F4" s="181"/>
      <c r="G4" s="181"/>
    </row>
    <row r="5" spans="1:13">
      <c r="A5" s="181"/>
      <c r="B5" s="181"/>
      <c r="C5" s="181"/>
      <c r="D5" s="181"/>
      <c r="E5" s="181"/>
      <c r="F5" s="181"/>
      <c r="G5" s="181"/>
    </row>
    <row r="6" spans="1:13">
      <c r="A6" s="181"/>
      <c r="B6" s="181"/>
      <c r="C6" s="181"/>
      <c r="D6" s="181"/>
      <c r="E6" s="181"/>
      <c r="F6" s="181"/>
      <c r="G6" s="181"/>
    </row>
    <row r="7" spans="1:13">
      <c r="A7" s="181"/>
      <c r="B7" s="181"/>
      <c r="C7" s="181"/>
      <c r="D7" s="181"/>
      <c r="E7" s="181"/>
      <c r="F7" s="181"/>
      <c r="G7" s="181"/>
    </row>
    <row r="8" spans="1:13">
      <c r="A8" s="181"/>
      <c r="B8" s="181"/>
      <c r="C8" s="181"/>
      <c r="D8" s="181"/>
      <c r="E8" s="181"/>
      <c r="F8" s="181"/>
      <c r="G8" s="181"/>
    </row>
    <row r="9" spans="1:13">
      <c r="A9" s="181"/>
      <c r="B9" s="181"/>
      <c r="C9" s="181"/>
      <c r="D9" s="181"/>
      <c r="E9" s="181"/>
      <c r="F9" s="181"/>
      <c r="G9" s="181"/>
    </row>
    <row r="10" spans="1:13">
      <c r="A10" s="181"/>
      <c r="B10" s="181"/>
      <c r="C10" s="181"/>
      <c r="D10" s="181"/>
      <c r="E10" s="181"/>
      <c r="F10" s="181"/>
      <c r="G10" s="181"/>
    </row>
    <row r="11" spans="1:13" s="122" customFormat="1">
      <c r="A11" s="120" t="s">
        <v>341</v>
      </c>
      <c r="B11" s="120"/>
      <c r="C11" s="120"/>
      <c r="D11" s="120"/>
      <c r="E11" s="120"/>
      <c r="F11" s="120"/>
      <c r="G11" s="120"/>
      <c r="H11" s="121"/>
      <c r="I11" s="121"/>
      <c r="J11" s="121"/>
      <c r="K11" s="121"/>
      <c r="L11" s="121"/>
      <c r="M11" s="121"/>
    </row>
    <row r="12" spans="1:13" s="122" customFormat="1" ht="15.65" customHeight="1">
      <c r="A12" s="121"/>
      <c r="B12" s="121"/>
      <c r="C12" s="123"/>
      <c r="D12" s="121"/>
      <c r="E12" s="121"/>
      <c r="F12" s="121"/>
      <c r="G12" s="121"/>
      <c r="H12" s="121"/>
      <c r="I12" s="121"/>
      <c r="J12" s="121"/>
      <c r="K12" s="121"/>
      <c r="L12" s="121"/>
      <c r="M12" s="121"/>
    </row>
    <row r="13" spans="1:13" s="122" customFormat="1" ht="21.75" customHeight="1">
      <c r="A13" s="526" t="s">
        <v>573</v>
      </c>
      <c r="B13" s="526"/>
      <c r="C13" s="526"/>
      <c r="D13" s="526"/>
      <c r="E13" s="526"/>
      <c r="F13" s="526"/>
      <c r="G13" s="526"/>
      <c r="H13" s="121"/>
      <c r="I13" s="121"/>
      <c r="J13" s="121"/>
      <c r="K13" s="121"/>
      <c r="L13" s="121"/>
      <c r="M13" s="121"/>
    </row>
    <row r="14" spans="1:13" s="122" customFormat="1" ht="20.25" customHeight="1">
      <c r="A14" s="526" t="s">
        <v>574</v>
      </c>
      <c r="B14" s="526"/>
      <c r="C14" s="526"/>
      <c r="D14" s="526"/>
      <c r="E14" s="526"/>
      <c r="F14" s="526"/>
      <c r="G14" s="526"/>
      <c r="H14" s="121"/>
      <c r="I14" s="121"/>
      <c r="J14" s="121"/>
      <c r="K14" s="121"/>
      <c r="L14" s="121"/>
      <c r="M14" s="121"/>
    </row>
    <row r="15" spans="1:13" s="122" customFormat="1" ht="20.25" customHeight="1">
      <c r="A15" s="182"/>
      <c r="B15" s="182"/>
      <c r="C15" s="182"/>
      <c r="D15" s="123" t="s">
        <v>439</v>
      </c>
      <c r="E15" s="182"/>
      <c r="F15" s="182"/>
      <c r="G15" s="182"/>
      <c r="H15" s="121"/>
      <c r="I15" s="121"/>
      <c r="J15" s="121"/>
      <c r="K15" s="121"/>
      <c r="L15" s="121"/>
      <c r="M15" s="121"/>
    </row>
    <row r="16" spans="1:13" s="122" customFormat="1" ht="21" customHeight="1">
      <c r="A16" s="182"/>
      <c r="B16" s="182"/>
      <c r="C16" s="182"/>
      <c r="D16" s="182"/>
      <c r="E16" s="182"/>
      <c r="F16" s="182"/>
      <c r="G16" s="182"/>
      <c r="H16" s="121"/>
      <c r="I16" s="121"/>
      <c r="J16" s="121"/>
      <c r="K16" s="121"/>
      <c r="L16" s="121"/>
      <c r="M16" s="121"/>
    </row>
    <row r="17" spans="1:13" s="122" customFormat="1">
      <c r="A17" s="125" t="s">
        <v>784</v>
      </c>
      <c r="B17" s="121"/>
      <c r="C17" s="121"/>
      <c r="D17" s="123"/>
      <c r="E17" s="121"/>
      <c r="F17" s="121"/>
      <c r="G17" s="121"/>
      <c r="H17" s="121"/>
      <c r="I17" s="121"/>
      <c r="J17" s="121"/>
      <c r="K17" s="121"/>
      <c r="L17" s="121"/>
      <c r="M17" s="121"/>
    </row>
    <row r="18" spans="1:13" s="122" customFormat="1" ht="15" customHeight="1">
      <c r="A18" s="121"/>
      <c r="B18" s="121"/>
      <c r="C18" s="121"/>
      <c r="D18" s="123"/>
      <c r="E18" s="121"/>
      <c r="F18" s="121"/>
      <c r="G18" s="121"/>
      <c r="H18" s="121"/>
      <c r="I18" s="121"/>
      <c r="J18" s="121"/>
      <c r="K18" s="121"/>
      <c r="L18" s="121"/>
      <c r="M18" s="121"/>
    </row>
    <row r="19" spans="1:13" s="122" customFormat="1" ht="25.5" customHeight="1">
      <c r="A19" s="125" t="s">
        <v>440</v>
      </c>
      <c r="B19" s="121"/>
      <c r="C19" s="121"/>
      <c r="D19" s="123"/>
      <c r="E19" s="121"/>
      <c r="F19" s="121"/>
      <c r="G19" s="121"/>
      <c r="H19" s="121"/>
      <c r="I19" s="121"/>
      <c r="J19" s="121"/>
      <c r="K19" s="121"/>
      <c r="L19" s="121"/>
      <c r="M19" s="121"/>
    </row>
    <row r="20" spans="1:13" s="122" customFormat="1" ht="21" customHeight="1">
      <c r="A20" s="124" t="s">
        <v>441</v>
      </c>
      <c r="B20" s="121"/>
      <c r="C20" s="121"/>
      <c r="D20" s="123"/>
      <c r="E20" s="121"/>
      <c r="F20" s="121"/>
      <c r="G20" s="121"/>
      <c r="H20" s="121"/>
      <c r="I20" s="121"/>
      <c r="J20" s="121"/>
      <c r="K20" s="121"/>
      <c r="L20" s="121"/>
      <c r="M20" s="121"/>
    </row>
    <row r="21" spans="1:13" s="122" customFormat="1">
      <c r="A21" s="125" t="s">
        <v>442</v>
      </c>
      <c r="B21" s="121"/>
      <c r="C21" s="123"/>
      <c r="D21" s="123"/>
      <c r="E21" s="121"/>
      <c r="F21" s="121"/>
      <c r="G21" s="121"/>
      <c r="H21" s="121"/>
      <c r="I21" s="121"/>
      <c r="J21" s="121"/>
      <c r="K21" s="121"/>
      <c r="L21" s="121"/>
      <c r="M21" s="121"/>
    </row>
    <row r="22" spans="1:13" s="122" customFormat="1">
      <c r="A22" s="124" t="s">
        <v>443</v>
      </c>
      <c r="B22" s="121"/>
      <c r="C22" s="123"/>
      <c r="D22" s="123"/>
      <c r="E22" s="121"/>
      <c r="F22" s="121"/>
      <c r="G22" s="121"/>
      <c r="H22" s="121"/>
      <c r="I22" s="121"/>
      <c r="J22" s="121"/>
      <c r="K22" s="121"/>
      <c r="L22" s="121"/>
      <c r="M22" s="121"/>
    </row>
    <row r="23" spans="1:13" s="122" customFormat="1">
      <c r="A23" s="124" t="s">
        <v>444</v>
      </c>
      <c r="B23" s="121"/>
      <c r="C23" s="123"/>
      <c r="D23" s="123"/>
      <c r="E23" s="121"/>
      <c r="F23" s="121"/>
      <c r="G23" s="121"/>
      <c r="H23" s="121"/>
      <c r="I23" s="121"/>
      <c r="J23" s="121"/>
      <c r="K23" s="121"/>
      <c r="L23" s="121"/>
      <c r="M23" s="121"/>
    </row>
    <row r="24" spans="1:13" s="122" customFormat="1">
      <c r="A24" s="121"/>
      <c r="B24" s="121"/>
      <c r="C24" s="123"/>
      <c r="D24" s="123"/>
      <c r="E24" s="121"/>
      <c r="F24" s="121"/>
      <c r="G24" s="121"/>
      <c r="H24" s="121"/>
      <c r="I24" s="121"/>
      <c r="J24" s="121"/>
      <c r="K24" s="121"/>
      <c r="L24" s="121"/>
      <c r="M24" s="121"/>
    </row>
    <row r="25" spans="1:13" ht="45.65" customHeight="1">
      <c r="B25" s="127"/>
      <c r="C25" s="127"/>
      <c r="D25" s="128"/>
      <c r="E25" s="127"/>
      <c r="F25" s="127"/>
      <c r="G25" s="127"/>
      <c r="H25" s="127"/>
    </row>
    <row r="26" spans="1:13">
      <c r="C26" s="127"/>
      <c r="D26" s="127"/>
      <c r="E26" s="127"/>
      <c r="F26" s="127"/>
      <c r="G26" s="127"/>
      <c r="H26" s="127"/>
    </row>
    <row r="27" spans="1:13">
      <c r="C27" s="127"/>
      <c r="D27" s="127"/>
      <c r="E27" s="127"/>
      <c r="F27" s="127"/>
      <c r="G27" s="127"/>
      <c r="H27" s="127"/>
    </row>
    <row r="28" spans="1:13">
      <c r="C28" s="127"/>
      <c r="D28" s="127"/>
      <c r="E28" s="127"/>
      <c r="F28" s="127"/>
      <c r="G28" s="127"/>
      <c r="H28" s="127"/>
    </row>
    <row r="29" spans="1:13">
      <c r="C29" s="127"/>
      <c r="D29" s="127"/>
      <c r="E29" s="127"/>
      <c r="F29" s="127"/>
      <c r="G29" s="127"/>
      <c r="H29" s="127"/>
    </row>
    <row r="30" spans="1:13">
      <c r="C30" s="527"/>
      <c r="D30" s="527"/>
      <c r="E30" s="527"/>
      <c r="F30" s="127"/>
      <c r="G30" s="127"/>
      <c r="H30" s="127"/>
    </row>
    <row r="31" spans="1:13">
      <c r="C31" s="128"/>
      <c r="D31" s="127"/>
      <c r="E31" s="127"/>
      <c r="F31" s="127"/>
      <c r="G31" s="127"/>
      <c r="H31" s="127"/>
    </row>
    <row r="32" spans="1:13">
      <c r="C32" s="131"/>
      <c r="D32" s="127"/>
      <c r="E32" s="131"/>
      <c r="F32" s="127"/>
      <c r="G32" s="127"/>
      <c r="H32" s="127"/>
    </row>
    <row r="33" spans="3:5">
      <c r="C33" s="528" t="s">
        <v>787</v>
      </c>
      <c r="D33" s="528"/>
      <c r="E33" s="528"/>
    </row>
  </sheetData>
  <sheetProtection sheet="1" objects="1" scenarios="1"/>
  <mergeCells count="4">
    <mergeCell ref="A13:G13"/>
    <mergeCell ref="A14:G14"/>
    <mergeCell ref="C30:E30"/>
    <mergeCell ref="C33:E33"/>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38"/>
  <sheetViews>
    <sheetView view="pageBreakPreview" topLeftCell="A108" zoomScaleSheetLayoutView="100" workbookViewId="0">
      <selection activeCell="E121" sqref="A1:F1048576"/>
    </sheetView>
  </sheetViews>
  <sheetFormatPr defaultRowHeight="15.5"/>
  <cols>
    <col min="1" max="1" width="8.81640625" style="5" customWidth="1"/>
    <col min="2" max="2" width="56.81640625" style="6" customWidth="1"/>
    <col min="3" max="3" width="6.54296875" style="7" customWidth="1"/>
    <col min="4" max="4" width="7.26953125" style="380" customWidth="1"/>
    <col min="5" max="5" width="11.7265625" style="9" customWidth="1"/>
    <col min="6" max="6" width="11.7265625" style="10" customWidth="1"/>
    <col min="7" max="7" width="12.54296875" customWidth="1"/>
  </cols>
  <sheetData>
    <row r="1" spans="1:6" ht="21" customHeight="1">
      <c r="A1" s="536" t="s">
        <v>786</v>
      </c>
      <c r="B1" s="536"/>
      <c r="C1" s="536"/>
      <c r="D1" s="536"/>
      <c r="E1" s="536"/>
      <c r="F1" s="536"/>
    </row>
    <row r="2" spans="1:6">
      <c r="A2" s="540" t="s">
        <v>785</v>
      </c>
      <c r="B2" s="540"/>
      <c r="C2" s="540"/>
      <c r="D2" s="540"/>
      <c r="E2" s="540"/>
      <c r="F2" s="425"/>
    </row>
    <row r="3" spans="1:6" ht="16" thickBot="1">
      <c r="A3" s="541" t="s">
        <v>747</v>
      </c>
      <c r="B3" s="541"/>
      <c r="C3" s="541"/>
      <c r="D3" s="541"/>
      <c r="E3" s="541"/>
      <c r="F3" s="426"/>
    </row>
    <row r="4" spans="1:6" ht="16.5" thickTop="1" thickBot="1"/>
    <row r="5" spans="1:6" ht="16" thickTop="1">
      <c r="A5" s="252" t="s">
        <v>28</v>
      </c>
      <c r="B5" s="185" t="s">
        <v>29</v>
      </c>
      <c r="C5" s="13" t="s">
        <v>149</v>
      </c>
      <c r="D5" s="383" t="s">
        <v>150</v>
      </c>
      <c r="E5" s="15" t="s">
        <v>151</v>
      </c>
      <c r="F5" s="16" t="s">
        <v>152</v>
      </c>
    </row>
    <row r="6" spans="1:6">
      <c r="A6" s="253"/>
      <c r="B6" s="186"/>
      <c r="C6" s="19"/>
      <c r="D6" s="381"/>
      <c r="E6" s="21" t="s">
        <v>153</v>
      </c>
      <c r="F6" s="21" t="s">
        <v>153</v>
      </c>
    </row>
    <row r="7" spans="1:6">
      <c r="A7" s="253"/>
      <c r="B7" s="50"/>
      <c r="C7" s="19"/>
      <c r="D7" s="381"/>
      <c r="E7" s="21"/>
      <c r="F7" s="21"/>
    </row>
    <row r="8" spans="1:6">
      <c r="A8" s="253"/>
      <c r="B8" s="50"/>
      <c r="C8" s="19"/>
      <c r="D8" s="381"/>
      <c r="E8" s="21"/>
      <c r="F8" s="21"/>
    </row>
    <row r="9" spans="1:6">
      <c r="A9" s="254"/>
      <c r="B9" s="188" t="s">
        <v>748</v>
      </c>
      <c r="C9" s="25"/>
      <c r="D9" s="366"/>
      <c r="E9" s="27"/>
      <c r="F9" s="28"/>
    </row>
    <row r="10" spans="1:6">
      <c r="A10" s="254"/>
      <c r="B10" s="51"/>
      <c r="C10" s="25"/>
      <c r="D10" s="366"/>
      <c r="E10" s="27"/>
      <c r="F10" s="28"/>
    </row>
    <row r="11" spans="1:6">
      <c r="A11" s="254"/>
      <c r="B11" s="188" t="s">
        <v>30</v>
      </c>
      <c r="C11" s="25"/>
      <c r="D11" s="366"/>
      <c r="E11" s="27"/>
      <c r="F11" s="28"/>
    </row>
    <row r="12" spans="1:6">
      <c r="A12" s="254"/>
      <c r="B12" s="50"/>
      <c r="C12" s="25"/>
      <c r="D12" s="366"/>
      <c r="E12" s="27"/>
      <c r="F12" s="28"/>
    </row>
    <row r="13" spans="1:6">
      <c r="A13" s="254">
        <v>1</v>
      </c>
      <c r="B13" s="189" t="s">
        <v>165</v>
      </c>
      <c r="C13" s="25"/>
      <c r="D13" s="366"/>
      <c r="E13" s="27"/>
      <c r="F13" s="28">
        <f>F122</f>
        <v>0</v>
      </c>
    </row>
    <row r="14" spans="1:6">
      <c r="A14" s="254"/>
      <c r="B14" s="50"/>
      <c r="C14" s="25"/>
      <c r="D14" s="366"/>
      <c r="E14" s="27"/>
      <c r="F14" s="28"/>
    </row>
    <row r="15" spans="1:6">
      <c r="A15" s="254">
        <v>2</v>
      </c>
      <c r="B15" s="189" t="s">
        <v>154</v>
      </c>
      <c r="C15" s="25"/>
      <c r="D15" s="366"/>
      <c r="E15" s="27"/>
      <c r="F15" s="28">
        <f>F267</f>
        <v>0</v>
      </c>
    </row>
    <row r="16" spans="1:6">
      <c r="A16" s="254"/>
      <c r="B16" s="50"/>
      <c r="C16" s="25"/>
      <c r="D16" s="366"/>
      <c r="E16" s="27"/>
      <c r="F16" s="28"/>
    </row>
    <row r="17" spans="1:6">
      <c r="A17" s="254">
        <v>3</v>
      </c>
      <c r="B17" s="189" t="s">
        <v>155</v>
      </c>
      <c r="C17" s="25"/>
      <c r="D17" s="366"/>
      <c r="E17" s="27"/>
      <c r="F17" s="28">
        <f>F315</f>
        <v>0</v>
      </c>
    </row>
    <row r="18" spans="1:6">
      <c r="A18" s="254"/>
      <c r="B18" s="50"/>
      <c r="C18" s="25"/>
      <c r="D18" s="366"/>
      <c r="E18" s="27"/>
      <c r="F18" s="28"/>
    </row>
    <row r="19" spans="1:6">
      <c r="A19" s="254">
        <v>4</v>
      </c>
      <c r="B19" s="189" t="s">
        <v>156</v>
      </c>
      <c r="C19" s="25"/>
      <c r="D19" s="366"/>
      <c r="E19" s="27"/>
      <c r="F19" s="28">
        <f>F361</f>
        <v>0</v>
      </c>
    </row>
    <row r="20" spans="1:6">
      <c r="A20" s="254"/>
      <c r="B20" s="50"/>
      <c r="C20" s="25"/>
      <c r="D20" s="366"/>
      <c r="E20" s="27"/>
      <c r="F20" s="28"/>
    </row>
    <row r="21" spans="1:6">
      <c r="A21" s="254">
        <v>5</v>
      </c>
      <c r="B21" s="189" t="s">
        <v>157</v>
      </c>
      <c r="C21" s="25"/>
      <c r="D21" s="366"/>
      <c r="E21" s="27"/>
      <c r="F21" s="28">
        <f>F439</f>
        <v>0</v>
      </c>
    </row>
    <row r="22" spans="1:6">
      <c r="A22" s="254"/>
      <c r="B22" s="189"/>
      <c r="C22" s="25"/>
      <c r="D22" s="366"/>
      <c r="E22" s="27"/>
      <c r="F22" s="28"/>
    </row>
    <row r="23" spans="1:6">
      <c r="A23" s="254">
        <v>6</v>
      </c>
      <c r="B23" s="189" t="s">
        <v>158</v>
      </c>
      <c r="C23" s="25"/>
      <c r="D23" s="366"/>
      <c r="E23" s="27"/>
      <c r="F23" s="28">
        <f>F528</f>
        <v>0</v>
      </c>
    </row>
    <row r="24" spans="1:6">
      <c r="A24" s="254"/>
      <c r="B24" s="189"/>
      <c r="C24" s="25"/>
      <c r="D24" s="366"/>
      <c r="E24" s="27"/>
      <c r="F24" s="28"/>
    </row>
    <row r="25" spans="1:6">
      <c r="A25" s="254">
        <v>7</v>
      </c>
      <c r="B25" s="189" t="s">
        <v>159</v>
      </c>
      <c r="C25" s="25"/>
      <c r="D25" s="366"/>
      <c r="E25" s="27"/>
      <c r="F25" s="28">
        <f>F618</f>
        <v>0</v>
      </c>
    </row>
    <row r="26" spans="1:6">
      <c r="A26" s="254"/>
      <c r="B26" s="189"/>
      <c r="C26" s="25"/>
      <c r="D26" s="366"/>
      <c r="E26" s="27"/>
      <c r="F26" s="28"/>
    </row>
    <row r="27" spans="1:6">
      <c r="A27" s="254">
        <v>8</v>
      </c>
      <c r="B27" s="189" t="s">
        <v>160</v>
      </c>
      <c r="C27" s="25"/>
      <c r="D27" s="366"/>
      <c r="E27" s="27"/>
      <c r="F27" s="28">
        <f>F654</f>
        <v>0</v>
      </c>
    </row>
    <row r="28" spans="1:6">
      <c r="A28" s="254"/>
      <c r="B28" s="189"/>
      <c r="C28" s="25"/>
      <c r="D28" s="366"/>
      <c r="E28" s="27"/>
      <c r="F28" s="28"/>
    </row>
    <row r="29" spans="1:6">
      <c r="A29" s="254">
        <v>9</v>
      </c>
      <c r="B29" s="189" t="s">
        <v>161</v>
      </c>
      <c r="C29" s="25"/>
      <c r="D29" s="366"/>
      <c r="E29" s="27"/>
      <c r="F29" s="28">
        <f>F699</f>
        <v>0</v>
      </c>
    </row>
    <row r="30" spans="1:6">
      <c r="A30" s="254"/>
      <c r="B30" s="189"/>
      <c r="C30" s="25"/>
      <c r="D30" s="366"/>
      <c r="E30" s="27"/>
      <c r="F30" s="28"/>
    </row>
    <row r="31" spans="1:6">
      <c r="A31" s="254">
        <v>10</v>
      </c>
      <c r="B31" s="189" t="s">
        <v>163</v>
      </c>
      <c r="C31" s="25"/>
      <c r="D31" s="366"/>
      <c r="E31" s="27"/>
      <c r="F31" s="28">
        <f>F737</f>
        <v>0</v>
      </c>
    </row>
    <row r="32" spans="1:6">
      <c r="A32" s="254"/>
      <c r="B32" s="189"/>
      <c r="C32" s="25"/>
      <c r="D32" s="366"/>
      <c r="E32" s="27"/>
      <c r="F32" s="28"/>
    </row>
    <row r="33" spans="1:6">
      <c r="A33" s="254"/>
      <c r="B33" s="189"/>
      <c r="C33" s="25"/>
      <c r="D33" s="366"/>
      <c r="E33" s="27"/>
      <c r="F33" s="28"/>
    </row>
    <row r="34" spans="1:6">
      <c r="A34" s="254"/>
      <c r="B34" s="189"/>
      <c r="C34" s="25"/>
      <c r="D34" s="366"/>
      <c r="E34" s="27"/>
      <c r="F34" s="28"/>
    </row>
    <row r="35" spans="1:6">
      <c r="A35" s="254"/>
      <c r="B35" s="190"/>
      <c r="C35" s="25"/>
      <c r="D35" s="366"/>
      <c r="E35" s="27"/>
      <c r="F35" s="28"/>
    </row>
    <row r="36" spans="1:6">
      <c r="A36" s="254"/>
      <c r="B36" s="190"/>
      <c r="C36" s="25"/>
      <c r="D36" s="366"/>
      <c r="E36" s="27"/>
      <c r="F36" s="28"/>
    </row>
    <row r="37" spans="1:6">
      <c r="A37" s="254"/>
      <c r="B37" s="190"/>
      <c r="C37" s="25"/>
      <c r="D37" s="366"/>
      <c r="E37" s="27"/>
      <c r="F37" s="28"/>
    </row>
    <row r="38" spans="1:6">
      <c r="A38" s="254"/>
      <c r="B38" s="190"/>
      <c r="C38" s="25"/>
      <c r="D38" s="366"/>
      <c r="E38" s="27"/>
      <c r="F38" s="28"/>
    </row>
    <row r="39" spans="1:6">
      <c r="A39" s="254"/>
      <c r="B39" s="190"/>
      <c r="C39" s="25"/>
      <c r="D39" s="366"/>
      <c r="E39" s="27"/>
      <c r="F39" s="28"/>
    </row>
    <row r="40" spans="1:6">
      <c r="A40" s="254"/>
      <c r="B40" s="190"/>
      <c r="C40" s="25"/>
      <c r="D40" s="366"/>
      <c r="E40" s="27"/>
      <c r="F40" s="28"/>
    </row>
    <row r="41" spans="1:6">
      <c r="A41" s="254"/>
      <c r="B41" s="190"/>
      <c r="C41" s="25"/>
      <c r="D41" s="366"/>
      <c r="E41" s="27"/>
      <c r="F41" s="28"/>
    </row>
    <row r="42" spans="1:6">
      <c r="A42" s="254"/>
      <c r="B42" s="190"/>
      <c r="C42" s="25"/>
      <c r="D42" s="366"/>
      <c r="E42" s="27"/>
      <c r="F42" s="28"/>
    </row>
    <row r="43" spans="1:6">
      <c r="A43" s="254"/>
      <c r="B43" s="190"/>
      <c r="C43" s="25"/>
      <c r="D43" s="366"/>
      <c r="E43" s="27"/>
      <c r="F43" s="28"/>
    </row>
    <row r="44" spans="1:6">
      <c r="A44" s="254"/>
      <c r="B44" s="190"/>
      <c r="C44" s="25"/>
      <c r="D44" s="366"/>
      <c r="E44" s="27"/>
      <c r="F44" s="28"/>
    </row>
    <row r="45" spans="1:6">
      <c r="A45" s="254"/>
      <c r="B45" s="190"/>
      <c r="C45" s="25"/>
      <c r="D45" s="366"/>
      <c r="E45" s="27"/>
      <c r="F45" s="28"/>
    </row>
    <row r="46" spans="1:6">
      <c r="A46" s="254"/>
      <c r="B46" s="190"/>
      <c r="C46" s="25"/>
      <c r="D46" s="366"/>
      <c r="E46" s="27"/>
      <c r="F46" s="28"/>
    </row>
    <row r="47" spans="1:6">
      <c r="A47" s="254"/>
      <c r="B47" s="190"/>
      <c r="C47" s="25"/>
      <c r="D47" s="366"/>
      <c r="E47" s="27"/>
      <c r="F47" s="28"/>
    </row>
    <row r="48" spans="1:6">
      <c r="A48" s="254"/>
      <c r="B48" s="190"/>
      <c r="C48" s="25"/>
      <c r="D48" s="366"/>
      <c r="E48" s="27"/>
      <c r="F48" s="28"/>
    </row>
    <row r="49" spans="1:7" ht="31.5" thickBot="1">
      <c r="A49" s="255"/>
      <c r="B49" s="191" t="s">
        <v>749</v>
      </c>
      <c r="C49" s="32"/>
      <c r="D49" s="382"/>
      <c r="E49" s="34"/>
      <c r="F49" s="35">
        <f>SUM(F13:F48)</f>
        <v>0</v>
      </c>
      <c r="G49" s="180"/>
    </row>
    <row r="50" spans="1:7" ht="16" thickTop="1">
      <c r="A50" s="252" t="s">
        <v>28</v>
      </c>
      <c r="B50" s="185" t="s">
        <v>29</v>
      </c>
      <c r="C50" s="13" t="s">
        <v>149</v>
      </c>
      <c r="D50" s="383" t="s">
        <v>150</v>
      </c>
      <c r="E50" s="15" t="s">
        <v>151</v>
      </c>
      <c r="F50" s="16" t="s">
        <v>152</v>
      </c>
    </row>
    <row r="51" spans="1:7">
      <c r="A51" s="254"/>
      <c r="B51" s="50" t="s">
        <v>164</v>
      </c>
      <c r="C51" s="25"/>
      <c r="D51" s="366"/>
      <c r="E51" s="27"/>
      <c r="F51" s="28"/>
    </row>
    <row r="52" spans="1:7">
      <c r="A52" s="254"/>
      <c r="B52" s="50" t="s">
        <v>339</v>
      </c>
      <c r="C52" s="25"/>
      <c r="D52" s="366"/>
      <c r="E52" s="27"/>
      <c r="F52" s="28"/>
    </row>
    <row r="53" spans="1:7" ht="13.5" customHeight="1">
      <c r="A53" s="254"/>
      <c r="B53" s="51"/>
      <c r="C53" s="25"/>
      <c r="D53" s="366"/>
      <c r="E53" s="27"/>
      <c r="F53" s="28"/>
    </row>
    <row r="54" spans="1:7" ht="66" customHeight="1">
      <c r="A54" s="254"/>
      <c r="B54" s="192" t="s">
        <v>166</v>
      </c>
      <c r="C54" s="25"/>
      <c r="D54" s="366"/>
      <c r="E54" s="27"/>
      <c r="F54" s="28"/>
    </row>
    <row r="55" spans="1:7">
      <c r="A55" s="254"/>
      <c r="B55" s="190"/>
      <c r="C55" s="25"/>
      <c r="D55" s="366"/>
      <c r="E55" s="27"/>
      <c r="F55" s="28"/>
    </row>
    <row r="56" spans="1:7" ht="113.5" customHeight="1">
      <c r="A56" s="254"/>
      <c r="B56" s="37" t="s">
        <v>167</v>
      </c>
      <c r="C56" s="25"/>
      <c r="D56" s="366"/>
      <c r="E56" s="27"/>
      <c r="F56" s="28"/>
    </row>
    <row r="57" spans="1:7">
      <c r="A57" s="254"/>
      <c r="B57" s="190"/>
      <c r="C57" s="25"/>
      <c r="D57" s="366"/>
      <c r="E57" s="27"/>
      <c r="F57" s="28"/>
    </row>
    <row r="58" spans="1:7">
      <c r="A58" s="64"/>
      <c r="B58" s="384" t="s">
        <v>314</v>
      </c>
      <c r="C58" s="25"/>
      <c r="D58" s="360"/>
      <c r="E58" s="27"/>
      <c r="F58" s="28"/>
    </row>
    <row r="59" spans="1:7" ht="46.5">
      <c r="A59" s="254" t="s">
        <v>5</v>
      </c>
      <c r="B59" s="385" t="s">
        <v>583</v>
      </c>
      <c r="C59" s="25" t="s">
        <v>19</v>
      </c>
      <c r="D59" s="360">
        <v>1</v>
      </c>
      <c r="E59" s="27"/>
      <c r="F59" s="28">
        <f>D59*E59</f>
        <v>0</v>
      </c>
    </row>
    <row r="60" spans="1:7">
      <c r="A60" s="254"/>
      <c r="B60" s="190"/>
      <c r="C60" s="25"/>
      <c r="D60" s="366"/>
      <c r="E60" s="27"/>
      <c r="F60" s="28"/>
    </row>
    <row r="61" spans="1:7" ht="34.15" customHeight="1">
      <c r="A61" s="254" t="s">
        <v>322</v>
      </c>
      <c r="B61" s="385" t="s">
        <v>430</v>
      </c>
      <c r="C61" s="25" t="s">
        <v>19</v>
      </c>
      <c r="D61" s="360">
        <v>1</v>
      </c>
      <c r="E61" s="27"/>
      <c r="F61" s="28">
        <f>D61*E61</f>
        <v>0</v>
      </c>
    </row>
    <row r="62" spans="1:7">
      <c r="A62" s="254"/>
      <c r="B62" s="190"/>
      <c r="C62" s="25"/>
      <c r="D62" s="366"/>
      <c r="E62" s="27"/>
      <c r="F62" s="28"/>
    </row>
    <row r="63" spans="1:7">
      <c r="A63" s="254"/>
      <c r="B63" s="218" t="s">
        <v>168</v>
      </c>
      <c r="C63" s="25"/>
      <c r="D63" s="360"/>
      <c r="E63" s="27"/>
      <c r="F63" s="28"/>
    </row>
    <row r="64" spans="1:7" ht="46.5">
      <c r="A64" s="254" t="s">
        <v>7</v>
      </c>
      <c r="B64" s="385" t="s">
        <v>584</v>
      </c>
      <c r="C64" s="25" t="s">
        <v>19</v>
      </c>
      <c r="D64" s="360">
        <v>1</v>
      </c>
      <c r="E64" s="27"/>
      <c r="F64" s="28">
        <f>D64*E64</f>
        <v>0</v>
      </c>
    </row>
    <row r="65" spans="1:6">
      <c r="A65" s="254"/>
      <c r="B65" s="190"/>
      <c r="C65" s="25"/>
      <c r="D65" s="366"/>
      <c r="E65" s="27"/>
      <c r="F65" s="28"/>
    </row>
    <row r="66" spans="1:6">
      <c r="A66" s="254"/>
      <c r="B66" s="218" t="s">
        <v>585</v>
      </c>
      <c r="C66" s="25"/>
      <c r="D66" s="360"/>
      <c r="E66" s="27"/>
      <c r="F66" s="28"/>
    </row>
    <row r="67" spans="1:6" ht="31.9" customHeight="1">
      <c r="A67" s="254" t="s">
        <v>8</v>
      </c>
      <c r="B67" s="385" t="s">
        <v>586</v>
      </c>
      <c r="C67" s="25" t="s">
        <v>19</v>
      </c>
      <c r="D67" s="360">
        <v>1</v>
      </c>
      <c r="E67" s="27"/>
      <c r="F67" s="28">
        <f>D67*E67</f>
        <v>0</v>
      </c>
    </row>
    <row r="68" spans="1:6">
      <c r="A68" s="254"/>
      <c r="B68" s="190"/>
      <c r="C68" s="25"/>
      <c r="D68" s="366"/>
      <c r="E68" s="27"/>
      <c r="F68" s="28"/>
    </row>
    <row r="69" spans="1:6" ht="32.5" customHeight="1">
      <c r="A69" s="254" t="s">
        <v>9</v>
      </c>
      <c r="B69" s="385" t="s">
        <v>587</v>
      </c>
      <c r="C69" s="25" t="s">
        <v>19</v>
      </c>
      <c r="D69" s="360">
        <v>1</v>
      </c>
      <c r="E69" s="27"/>
      <c r="F69" s="28">
        <f>D69*E69</f>
        <v>0</v>
      </c>
    </row>
    <row r="70" spans="1:6">
      <c r="A70" s="254"/>
      <c r="B70" s="269"/>
      <c r="C70" s="19"/>
      <c r="D70" s="379"/>
      <c r="E70" s="21"/>
      <c r="F70" s="270"/>
    </row>
    <row r="71" spans="1:6" ht="31.15" customHeight="1">
      <c r="A71" s="254" t="s">
        <v>10</v>
      </c>
      <c r="B71" s="385" t="s">
        <v>588</v>
      </c>
      <c r="C71" s="25" t="s">
        <v>19</v>
      </c>
      <c r="D71" s="360">
        <v>1</v>
      </c>
      <c r="E71" s="27"/>
      <c r="F71" s="28">
        <f>D71*E71</f>
        <v>0</v>
      </c>
    </row>
    <row r="72" spans="1:6">
      <c r="A72" s="253"/>
      <c r="B72" s="385"/>
      <c r="C72" s="25"/>
      <c r="D72" s="360"/>
      <c r="E72" s="27"/>
      <c r="F72" s="28"/>
    </row>
    <row r="73" spans="1:6" ht="31.15" customHeight="1">
      <c r="A73" s="254" t="s">
        <v>11</v>
      </c>
      <c r="B73" s="386" t="s">
        <v>716</v>
      </c>
      <c r="C73" s="98" t="s">
        <v>19</v>
      </c>
      <c r="D73" s="360">
        <v>1</v>
      </c>
      <c r="E73" s="27"/>
      <c r="F73" s="28">
        <f>D73*E73</f>
        <v>0</v>
      </c>
    </row>
    <row r="74" spans="1:6">
      <c r="A74" s="254"/>
      <c r="B74" s="385"/>
      <c r="C74" s="25"/>
      <c r="D74" s="363"/>
      <c r="E74" s="27"/>
      <c r="F74" s="28"/>
    </row>
    <row r="75" spans="1:6">
      <c r="A75" s="254"/>
      <c r="B75" s="385"/>
      <c r="C75" s="25"/>
      <c r="D75" s="363"/>
      <c r="E75" s="27"/>
      <c r="F75" s="28"/>
    </row>
    <row r="76" spans="1:6">
      <c r="A76" s="254"/>
      <c r="B76" s="385"/>
      <c r="C76" s="25"/>
      <c r="D76" s="363"/>
      <c r="E76" s="27"/>
      <c r="F76" s="28"/>
    </row>
    <row r="77" spans="1:6">
      <c r="A77" s="254"/>
      <c r="B77" s="385"/>
      <c r="C77" s="25"/>
      <c r="D77" s="363"/>
      <c r="E77" s="27"/>
      <c r="F77" s="28"/>
    </row>
    <row r="78" spans="1:6">
      <c r="A78" s="254"/>
      <c r="B78" s="385"/>
      <c r="C78" s="25"/>
      <c r="D78" s="363"/>
      <c r="E78" s="27"/>
      <c r="F78" s="28"/>
    </row>
    <row r="79" spans="1:6">
      <c r="A79" s="254"/>
      <c r="B79" s="385"/>
      <c r="C79" s="25"/>
      <c r="D79" s="363"/>
      <c r="E79" s="27"/>
      <c r="F79" s="28"/>
    </row>
    <row r="80" spans="1:6">
      <c r="A80" s="254"/>
      <c r="B80" s="385"/>
      <c r="C80" s="25"/>
      <c r="D80" s="363"/>
      <c r="E80" s="27"/>
      <c r="F80" s="28"/>
    </row>
    <row r="81" spans="1:6" ht="16" thickBot="1">
      <c r="A81" s="258"/>
      <c r="B81" s="387" t="s">
        <v>1</v>
      </c>
      <c r="C81" s="47"/>
      <c r="D81" s="361"/>
      <c r="E81" s="48"/>
      <c r="F81" s="35">
        <f>SUM(F59:F80)</f>
        <v>0</v>
      </c>
    </row>
    <row r="82" spans="1:6" ht="16" thickTop="1">
      <c r="A82" s="418" t="s">
        <v>28</v>
      </c>
      <c r="B82" s="185" t="s">
        <v>29</v>
      </c>
      <c r="C82" s="13" t="s">
        <v>149</v>
      </c>
      <c r="D82" s="378" t="s">
        <v>150</v>
      </c>
      <c r="E82" s="15" t="s">
        <v>151</v>
      </c>
      <c r="F82" s="16" t="s">
        <v>152</v>
      </c>
    </row>
    <row r="83" spans="1:6">
      <c r="A83" s="253"/>
      <c r="B83" s="269"/>
      <c r="C83" s="19"/>
      <c r="D83" s="379"/>
      <c r="E83" s="21"/>
      <c r="F83" s="270"/>
    </row>
    <row r="84" spans="1:6">
      <c r="A84" s="254"/>
      <c r="B84" s="388" t="s">
        <v>169</v>
      </c>
      <c r="C84" s="25"/>
      <c r="D84" s="360"/>
      <c r="E84" s="27"/>
      <c r="F84" s="28"/>
    </row>
    <row r="85" spans="1:6" ht="67.150000000000006" customHeight="1">
      <c r="A85" s="254" t="s">
        <v>5</v>
      </c>
      <c r="B85" s="385" t="s">
        <v>392</v>
      </c>
      <c r="C85" s="25" t="s">
        <v>19</v>
      </c>
      <c r="D85" s="368">
        <v>1</v>
      </c>
      <c r="E85" s="27"/>
      <c r="F85" s="28">
        <f>D85*E85</f>
        <v>0</v>
      </c>
    </row>
    <row r="86" spans="1:6">
      <c r="A86" s="254"/>
      <c r="B86" s="385"/>
      <c r="C86" s="25"/>
      <c r="D86" s="368"/>
      <c r="E86" s="27"/>
      <c r="F86" s="28"/>
    </row>
    <row r="87" spans="1:6" ht="32.5" customHeight="1">
      <c r="A87" s="254" t="s">
        <v>6</v>
      </c>
      <c r="B87" s="200" t="s">
        <v>606</v>
      </c>
      <c r="C87" s="25" t="s">
        <v>19</v>
      </c>
      <c r="D87" s="368">
        <v>1</v>
      </c>
      <c r="E87" s="27"/>
      <c r="F87" s="28">
        <f>D87*E87</f>
        <v>0</v>
      </c>
    </row>
    <row r="88" spans="1:6">
      <c r="A88" s="254"/>
      <c r="B88" s="385"/>
      <c r="C88" s="25"/>
      <c r="D88" s="368"/>
      <c r="E88" s="27"/>
      <c r="F88" s="28"/>
    </row>
    <row r="89" spans="1:6">
      <c r="A89" s="254"/>
      <c r="B89" s="388" t="s">
        <v>328</v>
      </c>
      <c r="C89" s="25"/>
      <c r="D89" s="369"/>
      <c r="E89" s="27"/>
      <c r="F89" s="28"/>
    </row>
    <row r="90" spans="1:6" ht="31">
      <c r="A90" s="254" t="s">
        <v>7</v>
      </c>
      <c r="B90" s="385" t="s">
        <v>385</v>
      </c>
      <c r="C90" s="25" t="s">
        <v>19</v>
      </c>
      <c r="D90" s="369">
        <v>1</v>
      </c>
      <c r="E90" s="91"/>
      <c r="F90" s="28">
        <f>D90*E90</f>
        <v>0</v>
      </c>
    </row>
    <row r="91" spans="1:6">
      <c r="A91" s="254"/>
      <c r="B91" s="211"/>
      <c r="C91" s="25"/>
      <c r="D91" s="369"/>
      <c r="E91" s="27"/>
      <c r="F91" s="28"/>
    </row>
    <row r="92" spans="1:6">
      <c r="A92" s="254"/>
      <c r="B92" s="218" t="s">
        <v>388</v>
      </c>
      <c r="C92" s="25"/>
      <c r="D92" s="369"/>
      <c r="E92" s="27"/>
      <c r="F92" s="28"/>
    </row>
    <row r="93" spans="1:6" ht="48" customHeight="1">
      <c r="A93" s="254" t="s">
        <v>8</v>
      </c>
      <c r="B93" s="211" t="s">
        <v>752</v>
      </c>
      <c r="C93" s="25" t="s">
        <v>19</v>
      </c>
      <c r="D93" s="369">
        <v>1</v>
      </c>
      <c r="E93" s="91"/>
      <c r="F93" s="28">
        <f>D93*E93</f>
        <v>0</v>
      </c>
    </row>
    <row r="94" spans="1:6">
      <c r="A94" s="254"/>
      <c r="B94" s="211"/>
      <c r="C94" s="25"/>
      <c r="D94" s="369"/>
      <c r="E94" s="91"/>
      <c r="F94" s="28"/>
    </row>
    <row r="95" spans="1:6">
      <c r="A95" s="254"/>
      <c r="B95" s="388" t="s">
        <v>603</v>
      </c>
      <c r="C95" s="25"/>
      <c r="D95" s="360"/>
      <c r="E95" s="27"/>
      <c r="F95" s="28"/>
    </row>
    <row r="96" spans="1:6" ht="31">
      <c r="A96" s="254" t="s">
        <v>9</v>
      </c>
      <c r="B96" s="151" t="s">
        <v>616</v>
      </c>
      <c r="C96" s="25" t="s">
        <v>19</v>
      </c>
      <c r="D96" s="370">
        <v>1</v>
      </c>
      <c r="E96" s="289"/>
      <c r="F96" s="28">
        <f>D96*E96</f>
        <v>0</v>
      </c>
    </row>
    <row r="97" spans="1:6">
      <c r="A97" s="254"/>
      <c r="B97" s="211"/>
      <c r="C97" s="25"/>
      <c r="D97" s="369"/>
      <c r="E97" s="91"/>
      <c r="F97" s="28"/>
    </row>
    <row r="98" spans="1:6" ht="16" thickBot="1">
      <c r="A98" s="256"/>
      <c r="B98" s="389" t="s">
        <v>1</v>
      </c>
      <c r="C98" s="142"/>
      <c r="D98" s="363"/>
      <c r="E98" s="27"/>
      <c r="F98" s="35">
        <f>SUM(F85:F97)</f>
        <v>0</v>
      </c>
    </row>
    <row r="99" spans="1:6" ht="16" thickTop="1">
      <c r="A99" s="257"/>
      <c r="B99" s="211"/>
      <c r="C99" s="25"/>
      <c r="D99" s="364"/>
      <c r="E99" s="27"/>
      <c r="F99" s="28"/>
    </row>
    <row r="100" spans="1:6">
      <c r="A100" s="257"/>
      <c r="B100" s="390" t="s">
        <v>281</v>
      </c>
      <c r="C100" s="25"/>
      <c r="D100" s="364"/>
      <c r="E100" s="27"/>
      <c r="F100" s="28"/>
    </row>
    <row r="101" spans="1:6">
      <c r="A101" s="257"/>
      <c r="B101" s="390"/>
      <c r="C101" s="25"/>
      <c r="D101" s="364"/>
      <c r="E101" s="27"/>
      <c r="F101" s="28"/>
    </row>
    <row r="102" spans="1:6">
      <c r="A102" s="257"/>
      <c r="B102" s="211" t="s">
        <v>330</v>
      </c>
      <c r="C102" s="25"/>
      <c r="D102" s="364"/>
      <c r="E102" s="27"/>
      <c r="F102" s="28">
        <f>F81</f>
        <v>0</v>
      </c>
    </row>
    <row r="103" spans="1:6">
      <c r="A103" s="257"/>
      <c r="B103" s="211"/>
      <c r="C103" s="25"/>
      <c r="D103" s="364"/>
      <c r="E103" s="27"/>
      <c r="F103" s="28"/>
    </row>
    <row r="104" spans="1:6">
      <c r="A104" s="257"/>
      <c r="B104" s="211"/>
      <c r="C104" s="25"/>
      <c r="D104" s="364"/>
      <c r="E104" s="27"/>
      <c r="F104" s="28"/>
    </row>
    <row r="105" spans="1:6">
      <c r="A105" s="257"/>
      <c r="B105" s="211" t="s">
        <v>331</v>
      </c>
      <c r="C105" s="25"/>
      <c r="D105" s="364"/>
      <c r="E105" s="27"/>
      <c r="F105" s="28">
        <f>F98</f>
        <v>0</v>
      </c>
    </row>
    <row r="106" spans="1:6">
      <c r="A106" s="257"/>
      <c r="B106" s="211"/>
      <c r="C106" s="25"/>
      <c r="D106" s="363"/>
      <c r="E106" s="27"/>
      <c r="F106" s="28"/>
    </row>
    <row r="107" spans="1:6">
      <c r="A107" s="257"/>
      <c r="B107" s="211"/>
      <c r="C107" s="25"/>
      <c r="D107" s="363"/>
      <c r="E107" s="27"/>
      <c r="F107" s="28"/>
    </row>
    <row r="108" spans="1:6">
      <c r="A108" s="257"/>
      <c r="B108" s="211"/>
      <c r="C108" s="25"/>
      <c r="D108" s="363"/>
      <c r="E108" s="27"/>
      <c r="F108" s="28"/>
    </row>
    <row r="109" spans="1:6">
      <c r="A109" s="257"/>
      <c r="B109" s="211"/>
      <c r="C109" s="25"/>
      <c r="D109" s="363"/>
      <c r="E109" s="27"/>
      <c r="F109" s="28"/>
    </row>
    <row r="110" spans="1:6">
      <c r="A110" s="257"/>
      <c r="B110" s="211"/>
      <c r="C110" s="25"/>
      <c r="D110" s="363"/>
      <c r="E110" s="27"/>
      <c r="F110" s="28"/>
    </row>
    <row r="111" spans="1:6">
      <c r="A111" s="257"/>
      <c r="B111" s="211"/>
      <c r="C111" s="25"/>
      <c r="D111" s="363"/>
      <c r="E111" s="27"/>
      <c r="F111" s="28"/>
    </row>
    <row r="112" spans="1:6">
      <c r="A112" s="257"/>
      <c r="B112" s="211"/>
      <c r="C112" s="25"/>
      <c r="D112" s="363"/>
      <c r="E112" s="27"/>
      <c r="F112" s="28"/>
    </row>
    <row r="113" spans="1:6">
      <c r="A113" s="257"/>
      <c r="B113" s="211"/>
      <c r="C113" s="25"/>
      <c r="D113" s="363"/>
      <c r="E113" s="27"/>
      <c r="F113" s="28"/>
    </row>
    <row r="114" spans="1:6">
      <c r="A114" s="257"/>
      <c r="B114" s="211"/>
      <c r="C114" s="25"/>
      <c r="D114" s="363"/>
      <c r="E114" s="27"/>
      <c r="F114" s="28"/>
    </row>
    <row r="115" spans="1:6">
      <c r="A115" s="257"/>
      <c r="B115" s="211"/>
      <c r="C115" s="25"/>
      <c r="D115" s="363"/>
      <c r="E115" s="27"/>
      <c r="F115" s="28"/>
    </row>
    <row r="116" spans="1:6">
      <c r="A116" s="257"/>
      <c r="B116" s="211"/>
      <c r="C116" s="25"/>
      <c r="D116" s="363"/>
      <c r="E116" s="27"/>
      <c r="F116" s="28"/>
    </row>
    <row r="117" spans="1:6">
      <c r="A117" s="257"/>
      <c r="B117" s="211"/>
      <c r="C117" s="25"/>
      <c r="D117" s="363"/>
      <c r="E117" s="27"/>
      <c r="F117" s="28"/>
    </row>
    <row r="118" spans="1:6">
      <c r="A118" s="257"/>
      <c r="B118" s="211"/>
      <c r="C118" s="25"/>
      <c r="D118" s="363"/>
      <c r="E118" s="27"/>
      <c r="F118" s="28"/>
    </row>
    <row r="119" spans="1:6">
      <c r="A119" s="257"/>
      <c r="B119" s="211"/>
      <c r="C119" s="25"/>
      <c r="D119" s="363"/>
      <c r="E119" s="27"/>
      <c r="F119" s="28"/>
    </row>
    <row r="120" spans="1:6">
      <c r="A120" s="257"/>
      <c r="B120" s="211"/>
      <c r="C120" s="25"/>
      <c r="D120" s="363"/>
      <c r="E120" s="27"/>
      <c r="F120" s="28"/>
    </row>
    <row r="121" spans="1:6">
      <c r="A121" s="257"/>
      <c r="B121" s="211"/>
      <c r="C121" s="25"/>
      <c r="D121" s="363"/>
      <c r="E121" s="27"/>
      <c r="F121" s="28"/>
    </row>
    <row r="122" spans="1:6" ht="31.5" thickBot="1">
      <c r="A122" s="255"/>
      <c r="B122" s="391" t="s">
        <v>170</v>
      </c>
      <c r="C122" s="32"/>
      <c r="D122" s="365"/>
      <c r="E122" s="34"/>
      <c r="F122" s="35">
        <f>SUM(F102:F121)</f>
        <v>0</v>
      </c>
    </row>
    <row r="123" spans="1:6" ht="16" thickTop="1">
      <c r="A123" s="418" t="s">
        <v>28</v>
      </c>
      <c r="B123" s="185" t="s">
        <v>29</v>
      </c>
      <c r="C123" s="13" t="s">
        <v>149</v>
      </c>
      <c r="D123" s="378" t="s">
        <v>150</v>
      </c>
      <c r="E123" s="15" t="s">
        <v>151</v>
      </c>
      <c r="F123" s="16" t="s">
        <v>152</v>
      </c>
    </row>
    <row r="124" spans="1:6">
      <c r="A124" s="254"/>
      <c r="B124" s="392" t="s">
        <v>171</v>
      </c>
      <c r="C124" s="25"/>
      <c r="D124" s="360"/>
      <c r="E124" s="27"/>
      <c r="F124" s="36"/>
    </row>
    <row r="125" spans="1:6">
      <c r="A125" s="254"/>
      <c r="B125" s="392" t="s">
        <v>154</v>
      </c>
      <c r="C125" s="25"/>
      <c r="D125" s="360"/>
      <c r="E125" s="27"/>
      <c r="F125" s="36"/>
    </row>
    <row r="126" spans="1:6">
      <c r="A126" s="257"/>
      <c r="B126" s="211"/>
      <c r="C126" s="25"/>
      <c r="D126" s="363"/>
      <c r="E126" s="27"/>
      <c r="F126" s="28"/>
    </row>
    <row r="127" spans="1:6">
      <c r="A127" s="257"/>
      <c r="B127" s="201" t="s">
        <v>172</v>
      </c>
      <c r="C127" s="44"/>
      <c r="D127" s="360"/>
      <c r="E127" s="27"/>
      <c r="F127" s="36"/>
    </row>
    <row r="128" spans="1:6">
      <c r="A128" s="257" t="s">
        <v>5</v>
      </c>
      <c r="B128" s="200" t="s">
        <v>369</v>
      </c>
      <c r="C128" s="41" t="s">
        <v>20</v>
      </c>
      <c r="D128" s="360">
        <v>160</v>
      </c>
      <c r="E128" s="27"/>
      <c r="F128" s="28">
        <f>D128*E128</f>
        <v>0</v>
      </c>
    </row>
    <row r="129" spans="1:6">
      <c r="A129" s="257"/>
      <c r="B129" s="211"/>
      <c r="C129" s="25"/>
      <c r="D129" s="363"/>
      <c r="E129" s="27"/>
      <c r="F129" s="28"/>
    </row>
    <row r="130" spans="1:6">
      <c r="A130" s="257" t="s">
        <v>6</v>
      </c>
      <c r="B130" s="200" t="s">
        <v>370</v>
      </c>
      <c r="C130" s="41" t="s">
        <v>21</v>
      </c>
      <c r="D130" s="360">
        <v>50</v>
      </c>
      <c r="E130" s="27"/>
      <c r="F130" s="28">
        <f>D130*E130</f>
        <v>0</v>
      </c>
    </row>
    <row r="131" spans="1:6">
      <c r="A131" s="257"/>
      <c r="B131" s="211"/>
      <c r="C131" s="25"/>
      <c r="D131" s="363"/>
      <c r="E131" s="27"/>
      <c r="F131" s="28"/>
    </row>
    <row r="132" spans="1:6">
      <c r="A132" s="257" t="s">
        <v>7</v>
      </c>
      <c r="B132" s="200" t="s">
        <v>173</v>
      </c>
      <c r="C132" s="41" t="s">
        <v>20</v>
      </c>
      <c r="D132" s="360">
        <v>87</v>
      </c>
      <c r="E132" s="27"/>
      <c r="F132" s="28">
        <f>D132*E132</f>
        <v>0</v>
      </c>
    </row>
    <row r="133" spans="1:6">
      <c r="A133" s="257"/>
      <c r="B133" s="211"/>
      <c r="C133" s="25"/>
      <c r="D133" s="363"/>
      <c r="E133" s="27"/>
      <c r="F133" s="28"/>
    </row>
    <row r="134" spans="1:6">
      <c r="A134" s="257" t="s">
        <v>8</v>
      </c>
      <c r="B134" s="200" t="s">
        <v>511</v>
      </c>
      <c r="C134" s="41" t="s">
        <v>20</v>
      </c>
      <c r="D134" s="360">
        <v>140</v>
      </c>
      <c r="E134" s="27"/>
      <c r="F134" s="28">
        <f>D134*E134</f>
        <v>0</v>
      </c>
    </row>
    <row r="135" spans="1:6">
      <c r="A135" s="257"/>
      <c r="B135" s="211"/>
      <c r="C135" s="25"/>
      <c r="D135" s="363"/>
      <c r="E135" s="27"/>
      <c r="F135" s="28"/>
    </row>
    <row r="136" spans="1:6">
      <c r="A136" s="257" t="s">
        <v>9</v>
      </c>
      <c r="B136" s="200" t="s">
        <v>174</v>
      </c>
      <c r="C136" s="41" t="s">
        <v>20</v>
      </c>
      <c r="D136" s="360">
        <v>39</v>
      </c>
      <c r="E136" s="27"/>
      <c r="F136" s="28">
        <f>D136*E136</f>
        <v>0</v>
      </c>
    </row>
    <row r="137" spans="1:6">
      <c r="A137" s="257"/>
      <c r="B137" s="211"/>
      <c r="C137" s="25"/>
      <c r="D137" s="363"/>
      <c r="E137" s="27"/>
      <c r="F137" s="28"/>
    </row>
    <row r="138" spans="1:6">
      <c r="A138" s="257"/>
      <c r="B138" s="201" t="s">
        <v>175</v>
      </c>
      <c r="C138" s="41"/>
      <c r="D138" s="360"/>
      <c r="E138" s="27"/>
      <c r="F138" s="28"/>
    </row>
    <row r="139" spans="1:6">
      <c r="A139" s="257" t="s">
        <v>10</v>
      </c>
      <c r="B139" s="200" t="s">
        <v>176</v>
      </c>
      <c r="C139" s="41" t="s">
        <v>21</v>
      </c>
      <c r="D139" s="360">
        <v>2</v>
      </c>
      <c r="E139" s="27"/>
      <c r="F139" s="28">
        <f>D139*E139</f>
        <v>0</v>
      </c>
    </row>
    <row r="140" spans="1:6">
      <c r="A140" s="257"/>
      <c r="B140" s="211"/>
      <c r="C140" s="25"/>
      <c r="D140" s="363"/>
      <c r="E140" s="27"/>
      <c r="F140" s="28"/>
    </row>
    <row r="141" spans="1:6">
      <c r="A141" s="257" t="s">
        <v>11</v>
      </c>
      <c r="B141" s="200" t="s">
        <v>451</v>
      </c>
      <c r="C141" s="41" t="s">
        <v>21</v>
      </c>
      <c r="D141" s="360">
        <v>20</v>
      </c>
      <c r="E141" s="27"/>
      <c r="F141" s="28">
        <f>D141*E141</f>
        <v>0</v>
      </c>
    </row>
    <row r="142" spans="1:6">
      <c r="A142" s="257"/>
      <c r="B142" s="211"/>
      <c r="C142" s="25"/>
      <c r="D142" s="363"/>
      <c r="E142" s="27"/>
      <c r="F142" s="28"/>
    </row>
    <row r="143" spans="1:6">
      <c r="A143" s="257" t="s">
        <v>12</v>
      </c>
      <c r="B143" s="200" t="s">
        <v>317</v>
      </c>
      <c r="C143" s="41" t="s">
        <v>21</v>
      </c>
      <c r="D143" s="360">
        <v>7</v>
      </c>
      <c r="E143" s="27"/>
      <c r="F143" s="28">
        <f>D143*E143</f>
        <v>0</v>
      </c>
    </row>
    <row r="144" spans="1:6">
      <c r="A144" s="257"/>
      <c r="B144" s="211"/>
      <c r="C144" s="25"/>
      <c r="D144" s="363"/>
      <c r="E144" s="27"/>
      <c r="F144" s="28"/>
    </row>
    <row r="145" spans="1:6">
      <c r="A145" s="257"/>
      <c r="B145" s="201" t="s">
        <v>2</v>
      </c>
      <c r="C145" s="41"/>
      <c r="D145" s="360"/>
      <c r="E145" s="27"/>
      <c r="F145" s="28"/>
    </row>
    <row r="146" spans="1:6" ht="15" customHeight="1">
      <c r="A146" s="257" t="s">
        <v>147</v>
      </c>
      <c r="B146" s="200" t="s">
        <v>177</v>
      </c>
      <c r="C146" s="41" t="s">
        <v>21</v>
      </c>
      <c r="D146" s="360">
        <v>20</v>
      </c>
      <c r="E146" s="27"/>
      <c r="F146" s="28">
        <f>D146*E146</f>
        <v>0</v>
      </c>
    </row>
    <row r="147" spans="1:6">
      <c r="A147" s="257"/>
      <c r="B147" s="211"/>
      <c r="C147" s="25"/>
      <c r="D147" s="363"/>
      <c r="E147" s="27"/>
      <c r="F147" s="28"/>
    </row>
    <row r="148" spans="1:6">
      <c r="A148" s="257" t="s">
        <v>13</v>
      </c>
      <c r="B148" s="200" t="s">
        <v>178</v>
      </c>
      <c r="C148" s="41" t="s">
        <v>21</v>
      </c>
      <c r="D148" s="360">
        <v>9</v>
      </c>
      <c r="E148" s="27"/>
      <c r="F148" s="28">
        <f>D148*E148</f>
        <v>0</v>
      </c>
    </row>
    <row r="149" spans="1:6">
      <c r="A149" s="257"/>
      <c r="B149" s="211"/>
      <c r="C149" s="25"/>
      <c r="D149" s="363"/>
      <c r="E149" s="27"/>
      <c r="F149" s="28"/>
    </row>
    <row r="150" spans="1:6">
      <c r="A150" s="257"/>
      <c r="B150" s="393" t="s">
        <v>179</v>
      </c>
      <c r="C150" s="41"/>
      <c r="D150" s="360"/>
      <c r="E150" s="27"/>
      <c r="F150" s="28"/>
    </row>
    <row r="151" spans="1:6">
      <c r="A151" s="257" t="s">
        <v>14</v>
      </c>
      <c r="B151" s="200" t="s">
        <v>180</v>
      </c>
      <c r="C151" s="41" t="s">
        <v>20</v>
      </c>
      <c r="D151" s="360">
        <v>39</v>
      </c>
      <c r="E151" s="27"/>
      <c r="F151" s="28">
        <f>D151*E151</f>
        <v>0</v>
      </c>
    </row>
    <row r="152" spans="1:6">
      <c r="A152" s="257"/>
      <c r="B152" s="211"/>
      <c r="C152" s="25"/>
      <c r="D152" s="363"/>
      <c r="E152" s="27"/>
      <c r="F152" s="28"/>
    </row>
    <row r="153" spans="1:6" ht="16.5" customHeight="1">
      <c r="A153" s="257" t="s">
        <v>15</v>
      </c>
      <c r="B153" s="298" t="s">
        <v>548</v>
      </c>
      <c r="C153" s="41" t="s">
        <v>20</v>
      </c>
      <c r="D153" s="360">
        <v>39</v>
      </c>
      <c r="E153" s="27"/>
      <c r="F153" s="28">
        <f>D153*E153</f>
        <v>0</v>
      </c>
    </row>
    <row r="154" spans="1:6">
      <c r="A154" s="257"/>
      <c r="B154" s="211"/>
      <c r="C154" s="25"/>
      <c r="D154" s="363"/>
      <c r="E154" s="27"/>
      <c r="F154" s="28"/>
    </row>
    <row r="155" spans="1:6">
      <c r="A155" s="257" t="s">
        <v>16</v>
      </c>
      <c r="B155" s="200" t="s">
        <v>316</v>
      </c>
      <c r="C155" s="41" t="s">
        <v>20</v>
      </c>
      <c r="D155" s="360">
        <v>8</v>
      </c>
      <c r="E155" s="27"/>
      <c r="F155" s="28">
        <f>D155*E155</f>
        <v>0</v>
      </c>
    </row>
    <row r="156" spans="1:6">
      <c r="A156" s="257"/>
      <c r="B156" s="211"/>
      <c r="C156" s="25"/>
      <c r="D156" s="363"/>
      <c r="E156" s="27"/>
      <c r="F156" s="28"/>
    </row>
    <row r="157" spans="1:6">
      <c r="A157" s="257"/>
      <c r="B157" s="201" t="s">
        <v>452</v>
      </c>
      <c r="C157" s="41"/>
      <c r="D157" s="44"/>
      <c r="E157" s="27"/>
      <c r="F157" s="28"/>
    </row>
    <row r="158" spans="1:6">
      <c r="A158" s="257" t="s">
        <v>17</v>
      </c>
      <c r="B158" s="88" t="s">
        <v>453</v>
      </c>
      <c r="C158" s="41" t="s">
        <v>20</v>
      </c>
      <c r="D158" s="360">
        <v>12</v>
      </c>
      <c r="E158" s="27"/>
      <c r="F158" s="28">
        <f>D158*E158</f>
        <v>0</v>
      </c>
    </row>
    <row r="159" spans="1:6">
      <c r="A159" s="257"/>
      <c r="B159" s="211"/>
      <c r="C159" s="25"/>
      <c r="D159" s="363"/>
      <c r="E159" s="27"/>
      <c r="F159" s="28"/>
    </row>
    <row r="160" spans="1:6">
      <c r="A160" s="257" t="s">
        <v>190</v>
      </c>
      <c r="B160" s="88" t="s">
        <v>454</v>
      </c>
      <c r="C160" s="41" t="s">
        <v>20</v>
      </c>
      <c r="D160" s="360">
        <v>8</v>
      </c>
      <c r="E160" s="27"/>
      <c r="F160" s="28">
        <f>D160*E160</f>
        <v>0</v>
      </c>
    </row>
    <row r="161" spans="1:6">
      <c r="A161" s="257"/>
      <c r="B161" s="211"/>
      <c r="C161" s="25"/>
      <c r="D161" s="363"/>
      <c r="E161" s="27"/>
      <c r="F161" s="28"/>
    </row>
    <row r="162" spans="1:6">
      <c r="A162" s="257"/>
      <c r="B162" s="201" t="s">
        <v>181</v>
      </c>
      <c r="C162" s="41"/>
      <c r="D162" s="41"/>
      <c r="E162" s="27"/>
      <c r="F162" s="28"/>
    </row>
    <row r="163" spans="1:6">
      <c r="A163" s="257" t="s">
        <v>18</v>
      </c>
      <c r="B163" s="88" t="s">
        <v>182</v>
      </c>
      <c r="C163" s="41" t="s">
        <v>21</v>
      </c>
      <c r="D163" s="145">
        <v>1</v>
      </c>
      <c r="E163" s="27"/>
      <c r="F163" s="28">
        <f>D163*E163</f>
        <v>0</v>
      </c>
    </row>
    <row r="164" spans="1:6">
      <c r="A164" s="257"/>
      <c r="B164" s="211"/>
      <c r="C164" s="25"/>
      <c r="D164" s="363"/>
      <c r="E164" s="27"/>
      <c r="F164" s="28"/>
    </row>
    <row r="165" spans="1:6">
      <c r="A165" s="257" t="s">
        <v>27</v>
      </c>
      <c r="B165" s="200" t="s">
        <v>183</v>
      </c>
      <c r="C165" s="41" t="s">
        <v>21</v>
      </c>
      <c r="D165" s="145">
        <v>1</v>
      </c>
      <c r="E165" s="27"/>
      <c r="F165" s="28">
        <f>D165*E165</f>
        <v>0</v>
      </c>
    </row>
    <row r="166" spans="1:6">
      <c r="A166" s="257"/>
      <c r="B166" s="211"/>
      <c r="C166" s="25"/>
      <c r="D166" s="363"/>
      <c r="E166" s="27"/>
      <c r="F166" s="28"/>
    </row>
    <row r="167" spans="1:6">
      <c r="A167" s="257" t="s">
        <v>351</v>
      </c>
      <c r="B167" s="200" t="s">
        <v>184</v>
      </c>
      <c r="C167" s="41" t="s">
        <v>20</v>
      </c>
      <c r="D167" s="145">
        <v>10</v>
      </c>
      <c r="E167" s="27"/>
      <c r="F167" s="28">
        <f>D167*E167</f>
        <v>0</v>
      </c>
    </row>
    <row r="168" spans="1:6">
      <c r="A168" s="257"/>
      <c r="B168" s="211"/>
      <c r="C168" s="25"/>
      <c r="D168" s="363"/>
      <c r="E168" s="27"/>
      <c r="F168" s="28"/>
    </row>
    <row r="169" spans="1:6">
      <c r="A169" s="254" t="s">
        <v>372</v>
      </c>
      <c r="B169" s="200" t="s">
        <v>185</v>
      </c>
      <c r="C169" s="41" t="s">
        <v>20</v>
      </c>
      <c r="D169" s="145">
        <v>40</v>
      </c>
      <c r="E169" s="27"/>
      <c r="F169" s="28">
        <f>D169*E169</f>
        <v>0</v>
      </c>
    </row>
    <row r="170" spans="1:6">
      <c r="A170" s="257"/>
      <c r="B170" s="211"/>
      <c r="C170" s="25"/>
      <c r="D170" s="363"/>
      <c r="E170" s="27"/>
      <c r="F170" s="28"/>
    </row>
    <row r="171" spans="1:6">
      <c r="A171" s="257"/>
      <c r="B171" s="211"/>
      <c r="C171" s="25"/>
      <c r="D171" s="363"/>
      <c r="E171" s="27"/>
      <c r="F171" s="28"/>
    </row>
    <row r="172" spans="1:6" ht="16" thickBot="1">
      <c r="A172" s="258"/>
      <c r="B172" s="387" t="s">
        <v>1</v>
      </c>
      <c r="C172" s="47"/>
      <c r="D172" s="342"/>
      <c r="E172" s="48"/>
      <c r="F172" s="35">
        <f>SUM(F128:F171)</f>
        <v>0</v>
      </c>
    </row>
    <row r="173" spans="1:6" ht="16" thickTop="1">
      <c r="A173" s="418" t="s">
        <v>28</v>
      </c>
      <c r="B173" s="185" t="s">
        <v>29</v>
      </c>
      <c r="C173" s="13" t="s">
        <v>149</v>
      </c>
      <c r="D173" s="373" t="s">
        <v>150</v>
      </c>
      <c r="E173" s="15" t="s">
        <v>151</v>
      </c>
      <c r="F173" s="16" t="s">
        <v>152</v>
      </c>
    </row>
    <row r="174" spans="1:6">
      <c r="A174" s="254"/>
      <c r="B174" s="237" t="s">
        <v>198</v>
      </c>
      <c r="C174" s="106"/>
      <c r="D174" s="106"/>
      <c r="E174" s="80"/>
      <c r="F174" s="28"/>
    </row>
    <row r="175" spans="1:6">
      <c r="A175" s="254" t="s">
        <v>5</v>
      </c>
      <c r="B175" s="200" t="s">
        <v>455</v>
      </c>
      <c r="C175" s="41" t="s">
        <v>21</v>
      </c>
      <c r="D175" s="41">
        <v>2</v>
      </c>
      <c r="E175" s="81"/>
      <c r="F175" s="28">
        <f>D175*E175</f>
        <v>0</v>
      </c>
    </row>
    <row r="176" spans="1:6">
      <c r="A176" s="254"/>
      <c r="B176" s="200"/>
      <c r="C176" s="41"/>
      <c r="D176" s="41"/>
      <c r="E176" s="81"/>
      <c r="F176" s="28"/>
    </row>
    <row r="177" spans="1:6">
      <c r="A177" s="254" t="s">
        <v>6</v>
      </c>
      <c r="B177" s="200" t="s">
        <v>456</v>
      </c>
      <c r="C177" s="41" t="s">
        <v>21</v>
      </c>
      <c r="D177" s="41">
        <v>1</v>
      </c>
      <c r="E177" s="81"/>
      <c r="F177" s="28">
        <f>D177*E177</f>
        <v>0</v>
      </c>
    </row>
    <row r="178" spans="1:6">
      <c r="A178" s="254"/>
      <c r="B178" s="200"/>
      <c r="C178" s="41"/>
      <c r="D178" s="41"/>
      <c r="E178" s="81"/>
      <c r="F178" s="28"/>
    </row>
    <row r="179" spans="1:6">
      <c r="A179" s="254" t="s">
        <v>7</v>
      </c>
      <c r="B179" s="416" t="s">
        <v>335</v>
      </c>
      <c r="C179" s="106" t="s">
        <v>21</v>
      </c>
      <c r="D179" s="106">
        <v>1</v>
      </c>
      <c r="E179" s="81"/>
      <c r="F179" s="28">
        <f>D179*E179</f>
        <v>0</v>
      </c>
    </row>
    <row r="180" spans="1:6">
      <c r="A180" s="254"/>
      <c r="B180" s="416"/>
      <c r="C180" s="106"/>
      <c r="D180" s="106"/>
      <c r="E180" s="81"/>
      <c r="F180" s="28"/>
    </row>
    <row r="181" spans="1:6">
      <c r="A181" s="257"/>
      <c r="B181" s="201" t="s">
        <v>366</v>
      </c>
      <c r="C181" s="41"/>
      <c r="D181" s="41"/>
      <c r="E181" s="27"/>
      <c r="F181" s="28"/>
    </row>
    <row r="182" spans="1:6">
      <c r="A182" s="257" t="s">
        <v>8</v>
      </c>
      <c r="B182" s="200" t="s">
        <v>457</v>
      </c>
      <c r="C182" s="25" t="s">
        <v>20</v>
      </c>
      <c r="D182" s="25">
        <v>15</v>
      </c>
      <c r="E182" s="27"/>
      <c r="F182" s="28">
        <f>D182*E182</f>
        <v>0</v>
      </c>
    </row>
    <row r="183" spans="1:6">
      <c r="A183" s="257"/>
      <c r="B183" s="200"/>
      <c r="C183" s="25"/>
      <c r="D183" s="25"/>
      <c r="E183" s="27"/>
      <c r="F183" s="28"/>
    </row>
    <row r="184" spans="1:6">
      <c r="A184" s="257" t="s">
        <v>9</v>
      </c>
      <c r="B184" s="200" t="s">
        <v>458</v>
      </c>
      <c r="C184" s="25" t="s">
        <v>20</v>
      </c>
      <c r="D184" s="25">
        <v>10</v>
      </c>
      <c r="E184" s="27"/>
      <c r="F184" s="28">
        <f>D184*E184</f>
        <v>0</v>
      </c>
    </row>
    <row r="185" spans="1:6">
      <c r="A185" s="257"/>
      <c r="B185" s="200"/>
      <c r="C185" s="25"/>
      <c r="D185" s="25"/>
      <c r="E185" s="27"/>
      <c r="F185" s="28"/>
    </row>
    <row r="186" spans="1:6" ht="15.75" customHeight="1">
      <c r="A186" s="257" t="s">
        <v>10</v>
      </c>
      <c r="B186" s="199" t="s">
        <v>336</v>
      </c>
      <c r="C186" s="521" t="s">
        <v>20</v>
      </c>
      <c r="D186" s="521">
        <v>10</v>
      </c>
      <c r="E186" s="430"/>
      <c r="F186" s="431">
        <f>D186*E186</f>
        <v>0</v>
      </c>
    </row>
    <row r="187" spans="1:6" ht="15.75" customHeight="1">
      <c r="A187" s="257"/>
      <c r="B187" s="199"/>
      <c r="C187" s="521"/>
      <c r="D187" s="521"/>
      <c r="E187" s="430"/>
      <c r="F187" s="431"/>
    </row>
    <row r="188" spans="1:6">
      <c r="A188" s="257" t="s">
        <v>11</v>
      </c>
      <c r="B188" s="200" t="s">
        <v>187</v>
      </c>
      <c r="C188" s="41" t="s">
        <v>22</v>
      </c>
      <c r="D188" s="41">
        <v>28</v>
      </c>
      <c r="E188" s="27"/>
      <c r="F188" s="28">
        <f>D188*E188</f>
        <v>0</v>
      </c>
    </row>
    <row r="189" spans="1:6">
      <c r="A189" s="257"/>
      <c r="B189" s="200"/>
      <c r="C189" s="41"/>
      <c r="D189" s="41"/>
      <c r="E189" s="27"/>
      <c r="F189" s="28"/>
    </row>
    <row r="190" spans="1:6">
      <c r="A190" s="257" t="s">
        <v>12</v>
      </c>
      <c r="B190" s="200" t="s">
        <v>312</v>
      </c>
      <c r="C190" s="41" t="s">
        <v>22</v>
      </c>
      <c r="D190" s="41">
        <v>17</v>
      </c>
      <c r="E190" s="27"/>
      <c r="F190" s="28">
        <f>D190*E190</f>
        <v>0</v>
      </c>
    </row>
    <row r="191" spans="1:6">
      <c r="A191" s="257"/>
      <c r="B191" s="200"/>
      <c r="C191" s="41"/>
      <c r="D191" s="41"/>
      <c r="E191" s="27"/>
      <c r="F191" s="28"/>
    </row>
    <row r="192" spans="1:6">
      <c r="A192" s="257"/>
      <c r="B192" s="201" t="s">
        <v>188</v>
      </c>
      <c r="C192" s="41"/>
      <c r="D192" s="41"/>
      <c r="E192" s="27"/>
      <c r="F192" s="28"/>
    </row>
    <row r="193" spans="1:6" ht="31">
      <c r="A193" s="257"/>
      <c r="B193" s="204" t="s">
        <v>296</v>
      </c>
      <c r="C193" s="41"/>
      <c r="D193" s="41"/>
      <c r="E193" s="27"/>
      <c r="F193" s="28"/>
    </row>
    <row r="194" spans="1:6">
      <c r="A194" s="257" t="s">
        <v>147</v>
      </c>
      <c r="B194" s="200" t="s">
        <v>344</v>
      </c>
      <c r="C194" s="41" t="s">
        <v>20</v>
      </c>
      <c r="D194" s="41">
        <v>22</v>
      </c>
      <c r="E194" s="27"/>
      <c r="F194" s="28">
        <f>D194*E194</f>
        <v>0</v>
      </c>
    </row>
    <row r="195" spans="1:6">
      <c r="A195" s="257"/>
      <c r="B195" s="200"/>
      <c r="C195" s="41"/>
      <c r="D195" s="41"/>
      <c r="E195" s="27"/>
      <c r="F195" s="28"/>
    </row>
    <row r="196" spans="1:6">
      <c r="A196" s="257" t="s">
        <v>13</v>
      </c>
      <c r="B196" s="200" t="s">
        <v>345</v>
      </c>
      <c r="C196" s="41" t="s">
        <v>20</v>
      </c>
      <c r="D196" s="41">
        <v>17</v>
      </c>
      <c r="E196" s="27"/>
      <c r="F196" s="28">
        <f>D196*E196</f>
        <v>0</v>
      </c>
    </row>
    <row r="197" spans="1:6">
      <c r="A197" s="257"/>
      <c r="B197" s="200"/>
      <c r="C197" s="41"/>
      <c r="D197" s="41"/>
      <c r="E197" s="27"/>
      <c r="F197" s="28"/>
    </row>
    <row r="198" spans="1:6">
      <c r="A198" s="254" t="s">
        <v>14</v>
      </c>
      <c r="B198" s="394" t="s">
        <v>189</v>
      </c>
      <c r="C198" s="25" t="s">
        <v>20</v>
      </c>
      <c r="D198" s="25">
        <v>10</v>
      </c>
      <c r="E198" s="27"/>
      <c r="F198" s="28">
        <f>D198*E198</f>
        <v>0</v>
      </c>
    </row>
    <row r="199" spans="1:6">
      <c r="A199" s="254"/>
      <c r="B199" s="394"/>
      <c r="C199" s="25"/>
      <c r="D199" s="25"/>
      <c r="E199" s="27"/>
      <c r="F199" s="28"/>
    </row>
    <row r="200" spans="1:6">
      <c r="A200" s="257"/>
      <c r="B200" s="201" t="s">
        <v>24</v>
      </c>
      <c r="C200" s="41"/>
      <c r="D200" s="41"/>
      <c r="E200" s="27"/>
      <c r="F200" s="28"/>
    </row>
    <row r="201" spans="1:6" ht="17.5" customHeight="1">
      <c r="A201" s="257" t="s">
        <v>15</v>
      </c>
      <c r="B201" s="200" t="s">
        <v>191</v>
      </c>
      <c r="C201" s="41" t="s">
        <v>20</v>
      </c>
      <c r="D201" s="41">
        <v>40</v>
      </c>
      <c r="E201" s="27"/>
      <c r="F201" s="28">
        <f>D201*E201</f>
        <v>0</v>
      </c>
    </row>
    <row r="202" spans="1:6" ht="17.5" customHeight="1">
      <c r="A202" s="257"/>
      <c r="B202" s="200"/>
      <c r="C202" s="41"/>
      <c r="D202" s="41"/>
      <c r="E202" s="27"/>
      <c r="F202" s="28"/>
    </row>
    <row r="203" spans="1:6">
      <c r="A203" s="259"/>
      <c r="B203" s="395" t="s">
        <v>553</v>
      </c>
      <c r="C203" s="41"/>
      <c r="D203" s="41"/>
      <c r="E203" s="27"/>
      <c r="F203" s="28"/>
    </row>
    <row r="204" spans="1:6" ht="31">
      <c r="A204" s="257" t="s">
        <v>16</v>
      </c>
      <c r="B204" s="284" t="s">
        <v>542</v>
      </c>
      <c r="C204" s="41" t="s">
        <v>20</v>
      </c>
      <c r="D204" s="41">
        <f>D167+D169</f>
        <v>50</v>
      </c>
      <c r="E204" s="27"/>
      <c r="F204" s="28">
        <f>D204*E204</f>
        <v>0</v>
      </c>
    </row>
    <row r="205" spans="1:6">
      <c r="A205" s="257"/>
      <c r="B205" s="284"/>
      <c r="C205" s="41"/>
      <c r="D205" s="41"/>
      <c r="E205" s="27"/>
      <c r="F205" s="28"/>
    </row>
    <row r="206" spans="1:6">
      <c r="A206" s="257"/>
      <c r="B206" s="396" t="s">
        <v>200</v>
      </c>
      <c r="C206" s="41"/>
      <c r="D206" s="41"/>
      <c r="E206" s="27"/>
      <c r="F206" s="28"/>
    </row>
    <row r="207" spans="1:6">
      <c r="A207" s="257" t="s">
        <v>17</v>
      </c>
      <c r="B207" s="397" t="s">
        <v>620</v>
      </c>
      <c r="C207" s="25" t="s">
        <v>201</v>
      </c>
      <c r="D207" s="26">
        <v>35</v>
      </c>
      <c r="E207" s="27"/>
      <c r="F207" s="28">
        <f>E207*D207</f>
        <v>0</v>
      </c>
    </row>
    <row r="208" spans="1:6">
      <c r="A208" s="257"/>
      <c r="B208" s="397"/>
      <c r="C208" s="25"/>
      <c r="D208" s="26"/>
      <c r="E208" s="27"/>
      <c r="F208" s="28"/>
    </row>
    <row r="209" spans="1:6">
      <c r="A209" s="257" t="s">
        <v>190</v>
      </c>
      <c r="B209" s="398" t="s">
        <v>337</v>
      </c>
      <c r="C209" s="98" t="s">
        <v>201</v>
      </c>
      <c r="D209" s="26">
        <v>110</v>
      </c>
      <c r="E209" s="27"/>
      <c r="F209" s="28">
        <f>E209*D209</f>
        <v>0</v>
      </c>
    </row>
    <row r="210" spans="1:6">
      <c r="A210" s="257"/>
      <c r="B210" s="398"/>
      <c r="C210" s="98"/>
      <c r="D210" s="26"/>
      <c r="E210" s="27"/>
      <c r="F210" s="28"/>
    </row>
    <row r="211" spans="1:6" ht="14.5" customHeight="1">
      <c r="A211" s="257" t="s">
        <v>18</v>
      </c>
      <c r="B211" s="397" t="s">
        <v>607</v>
      </c>
      <c r="C211" s="25" t="s">
        <v>201</v>
      </c>
      <c r="D211" s="26">
        <v>26</v>
      </c>
      <c r="E211" s="27"/>
      <c r="F211" s="28">
        <f>E211*D211</f>
        <v>0</v>
      </c>
    </row>
    <row r="212" spans="1:6" ht="14.5" customHeight="1">
      <c r="A212" s="257"/>
      <c r="B212" s="397"/>
      <c r="C212" s="25"/>
      <c r="D212" s="26"/>
      <c r="E212" s="27"/>
      <c r="F212" s="28"/>
    </row>
    <row r="213" spans="1:6">
      <c r="A213" s="257" t="s">
        <v>27</v>
      </c>
      <c r="B213" s="397" t="s">
        <v>460</v>
      </c>
      <c r="C213" s="25" t="s">
        <v>201</v>
      </c>
      <c r="D213" s="26">
        <v>200</v>
      </c>
      <c r="E213" s="27"/>
      <c r="F213" s="28">
        <f>E213*D213</f>
        <v>0</v>
      </c>
    </row>
    <row r="214" spans="1:6">
      <c r="A214" s="257"/>
      <c r="B214" s="397"/>
      <c r="C214" s="25"/>
      <c r="D214" s="26"/>
      <c r="E214" s="27"/>
      <c r="F214" s="28"/>
    </row>
    <row r="215" spans="1:6">
      <c r="A215" s="257" t="s">
        <v>351</v>
      </c>
      <c r="B215" s="398" t="s">
        <v>461</v>
      </c>
      <c r="C215" s="98" t="s">
        <v>201</v>
      </c>
      <c r="D215" s="26">
        <v>250</v>
      </c>
      <c r="E215" s="27"/>
      <c r="F215" s="28">
        <f>E215*D215</f>
        <v>0</v>
      </c>
    </row>
    <row r="216" spans="1:6">
      <c r="A216" s="257"/>
      <c r="B216" s="398"/>
      <c r="C216" s="98"/>
      <c r="D216" s="26"/>
      <c r="E216" s="27"/>
      <c r="F216" s="28"/>
    </row>
    <row r="217" spans="1:6" ht="31">
      <c r="A217" s="257" t="s">
        <v>372</v>
      </c>
      <c r="B217" s="88" t="s">
        <v>543</v>
      </c>
      <c r="C217" s="106" t="s">
        <v>23</v>
      </c>
      <c r="D217" s="106">
        <v>190</v>
      </c>
      <c r="E217" s="27"/>
      <c r="F217" s="28">
        <f>D217*E217</f>
        <v>0</v>
      </c>
    </row>
    <row r="218" spans="1:6">
      <c r="A218" s="257"/>
      <c r="B218" s="88"/>
      <c r="C218" s="106"/>
      <c r="D218" s="106"/>
      <c r="E218" s="27"/>
      <c r="F218" s="28"/>
    </row>
    <row r="219" spans="1:6" ht="16" thickBot="1">
      <c r="A219" s="258"/>
      <c r="B219" s="387" t="s">
        <v>1</v>
      </c>
      <c r="C219" s="47"/>
      <c r="D219" s="342"/>
      <c r="E219" s="515"/>
      <c r="F219" s="328">
        <f>SUM(F174:F218)</f>
        <v>0</v>
      </c>
    </row>
    <row r="220" spans="1:6" ht="16" thickTop="1">
      <c r="A220" s="418" t="s">
        <v>28</v>
      </c>
      <c r="B220" s="185" t="s">
        <v>29</v>
      </c>
      <c r="C220" s="13" t="s">
        <v>149</v>
      </c>
      <c r="D220" s="373" t="s">
        <v>150</v>
      </c>
      <c r="E220" s="516" t="s">
        <v>151</v>
      </c>
      <c r="F220" s="517" t="s">
        <v>152</v>
      </c>
    </row>
    <row r="221" spans="1:6">
      <c r="A221" s="257"/>
      <c r="B221" s="396" t="s">
        <v>608</v>
      </c>
      <c r="C221" s="106"/>
      <c r="D221" s="106"/>
      <c r="E221" s="27"/>
      <c r="F221" s="28"/>
    </row>
    <row r="222" spans="1:6" ht="31">
      <c r="A222" s="257" t="s">
        <v>5</v>
      </c>
      <c r="B222" s="88" t="s">
        <v>609</v>
      </c>
      <c r="C222" s="106" t="s">
        <v>23</v>
      </c>
      <c r="D222" s="106">
        <v>2</v>
      </c>
      <c r="E222" s="27"/>
      <c r="F222" s="28">
        <f>D222*E222</f>
        <v>0</v>
      </c>
    </row>
    <row r="223" spans="1:6">
      <c r="A223" s="257"/>
      <c r="B223" s="88"/>
      <c r="C223" s="106"/>
      <c r="D223" s="106"/>
      <c r="E223" s="27"/>
      <c r="F223" s="28"/>
    </row>
    <row r="224" spans="1:6">
      <c r="A224" s="257"/>
      <c r="B224" s="201" t="s">
        <v>3</v>
      </c>
      <c r="C224" s="44"/>
      <c r="D224" s="41"/>
      <c r="E224" s="27"/>
      <c r="F224" s="28"/>
    </row>
    <row r="225" spans="1:6">
      <c r="A225" s="257" t="s">
        <v>6</v>
      </c>
      <c r="B225" s="200" t="s">
        <v>193</v>
      </c>
      <c r="C225" s="41" t="s">
        <v>20</v>
      </c>
      <c r="D225" s="41">
        <v>27</v>
      </c>
      <c r="E225" s="27"/>
      <c r="F225" s="28">
        <f>D225*E225</f>
        <v>0</v>
      </c>
    </row>
    <row r="226" spans="1:6">
      <c r="A226" s="257"/>
      <c r="B226" s="200"/>
      <c r="C226" s="41"/>
      <c r="D226" s="41"/>
      <c r="E226" s="27"/>
      <c r="F226" s="28"/>
    </row>
    <row r="227" spans="1:6">
      <c r="A227" s="254" t="s">
        <v>7</v>
      </c>
      <c r="B227" s="200" t="s">
        <v>194</v>
      </c>
      <c r="C227" s="41" t="s">
        <v>20</v>
      </c>
      <c r="D227" s="41">
        <v>27</v>
      </c>
      <c r="E227" s="27"/>
      <c r="F227" s="28">
        <f>D227*E227</f>
        <v>0</v>
      </c>
    </row>
    <row r="228" spans="1:6" s="78" customFormat="1">
      <c r="A228" s="257"/>
      <c r="B228" s="200"/>
      <c r="C228" s="296"/>
      <c r="D228" s="344"/>
      <c r="E228" s="27"/>
      <c r="F228" s="28"/>
    </row>
    <row r="229" spans="1:6" ht="16" thickBot="1">
      <c r="A229" s="256"/>
      <c r="B229" s="389" t="s">
        <v>1</v>
      </c>
      <c r="C229" s="142"/>
      <c r="D229" s="292"/>
      <c r="E229" s="27"/>
      <c r="F229" s="35">
        <f>SUM(F222:F228)</f>
        <v>0</v>
      </c>
    </row>
    <row r="230" spans="1:6" ht="16" thickTop="1">
      <c r="A230" s="256"/>
      <c r="B230" s="389"/>
      <c r="C230" s="142"/>
      <c r="D230" s="292"/>
      <c r="E230" s="27"/>
      <c r="F230" s="36"/>
    </row>
    <row r="231" spans="1:6">
      <c r="A231" s="257"/>
      <c r="B231" s="390" t="s">
        <v>281</v>
      </c>
      <c r="C231" s="25"/>
      <c r="D231" s="61"/>
      <c r="E231" s="27"/>
      <c r="F231" s="28"/>
    </row>
    <row r="232" spans="1:6">
      <c r="A232" s="257"/>
      <c r="B232" s="390"/>
      <c r="C232" s="25"/>
      <c r="D232" s="61"/>
      <c r="E232" s="27"/>
      <c r="F232" s="28"/>
    </row>
    <row r="233" spans="1:6">
      <c r="A233" s="257"/>
      <c r="B233" s="211" t="s">
        <v>295</v>
      </c>
      <c r="C233" s="25"/>
      <c r="D233" s="61"/>
      <c r="E233" s="518"/>
      <c r="F233" s="519">
        <f>F172</f>
        <v>0</v>
      </c>
    </row>
    <row r="234" spans="1:6">
      <c r="A234" s="257"/>
      <c r="B234" s="211"/>
      <c r="C234" s="25"/>
      <c r="D234" s="61"/>
      <c r="E234" s="518"/>
      <c r="F234" s="519"/>
    </row>
    <row r="235" spans="1:6">
      <c r="A235" s="257"/>
      <c r="B235" s="211"/>
      <c r="C235" s="25"/>
      <c r="D235" s="61"/>
      <c r="E235" s="518"/>
      <c r="F235" s="519"/>
    </row>
    <row r="236" spans="1:6">
      <c r="A236" s="257"/>
      <c r="B236" s="211" t="s">
        <v>230</v>
      </c>
      <c r="C236" s="25"/>
      <c r="D236" s="61"/>
      <c r="E236" s="518"/>
      <c r="F236" s="519">
        <f>F219</f>
        <v>0</v>
      </c>
    </row>
    <row r="237" spans="1:6">
      <c r="A237" s="257"/>
      <c r="B237" s="211"/>
      <c r="C237" s="25"/>
      <c r="D237" s="292"/>
      <c r="E237" s="518"/>
      <c r="F237" s="519"/>
    </row>
    <row r="238" spans="1:6">
      <c r="A238" s="257"/>
      <c r="B238" s="211"/>
      <c r="C238" s="25"/>
      <c r="D238" s="292"/>
      <c r="E238" s="518"/>
      <c r="F238" s="519"/>
    </row>
    <row r="239" spans="1:6">
      <c r="A239" s="257"/>
      <c r="B239" s="211" t="s">
        <v>782</v>
      </c>
      <c r="C239" s="25"/>
      <c r="D239" s="61"/>
      <c r="E239" s="518"/>
      <c r="F239" s="519">
        <f>F229</f>
        <v>0</v>
      </c>
    </row>
    <row r="240" spans="1:6">
      <c r="A240" s="257"/>
      <c r="B240" s="211"/>
      <c r="C240" s="25"/>
      <c r="D240" s="292"/>
      <c r="E240" s="27"/>
      <c r="F240" s="28"/>
    </row>
    <row r="241" spans="1:6">
      <c r="A241" s="257"/>
      <c r="B241" s="211"/>
      <c r="C241" s="25"/>
      <c r="D241" s="292"/>
      <c r="E241" s="27"/>
      <c r="F241" s="28"/>
    </row>
    <row r="242" spans="1:6">
      <c r="A242" s="257"/>
      <c r="B242" s="211"/>
      <c r="C242" s="25"/>
      <c r="D242" s="292"/>
      <c r="E242" s="27"/>
      <c r="F242" s="28"/>
    </row>
    <row r="243" spans="1:6">
      <c r="A243" s="257"/>
      <c r="B243" s="211"/>
      <c r="C243" s="25"/>
      <c r="D243" s="292"/>
      <c r="E243" s="27"/>
      <c r="F243" s="28"/>
    </row>
    <row r="244" spans="1:6">
      <c r="A244" s="257"/>
      <c r="B244" s="211"/>
      <c r="C244" s="25"/>
      <c r="D244" s="292"/>
      <c r="E244" s="27"/>
      <c r="F244" s="28"/>
    </row>
    <row r="245" spans="1:6">
      <c r="A245" s="257"/>
      <c r="B245" s="211"/>
      <c r="C245" s="25"/>
      <c r="D245" s="292"/>
      <c r="E245" s="27"/>
      <c r="F245" s="28"/>
    </row>
    <row r="246" spans="1:6">
      <c r="A246" s="257"/>
      <c r="B246" s="211"/>
      <c r="C246" s="25"/>
      <c r="D246" s="292"/>
      <c r="E246" s="27"/>
      <c r="F246" s="28"/>
    </row>
    <row r="247" spans="1:6">
      <c r="A247" s="257"/>
      <c r="B247" s="211"/>
      <c r="C247" s="25"/>
      <c r="D247" s="292"/>
      <c r="E247" s="27"/>
      <c r="F247" s="28"/>
    </row>
    <row r="248" spans="1:6">
      <c r="A248" s="257"/>
      <c r="B248" s="211"/>
      <c r="C248" s="25"/>
      <c r="D248" s="292"/>
      <c r="E248" s="27"/>
      <c r="F248" s="28"/>
    </row>
    <row r="249" spans="1:6">
      <c r="A249" s="257"/>
      <c r="B249" s="211"/>
      <c r="C249" s="25"/>
      <c r="D249" s="292"/>
      <c r="E249" s="27"/>
      <c r="F249" s="28"/>
    </row>
    <row r="250" spans="1:6">
      <c r="A250" s="257"/>
      <c r="B250" s="211"/>
      <c r="C250" s="25"/>
      <c r="D250" s="292"/>
      <c r="E250" s="27"/>
      <c r="F250" s="28"/>
    </row>
    <row r="251" spans="1:6">
      <c r="A251" s="257"/>
      <c r="B251" s="211"/>
      <c r="C251" s="25"/>
      <c r="D251" s="292"/>
      <c r="E251" s="27"/>
      <c r="F251" s="28"/>
    </row>
    <row r="252" spans="1:6">
      <c r="A252" s="257"/>
      <c r="B252" s="211"/>
      <c r="C252" s="25"/>
      <c r="D252" s="292"/>
      <c r="E252" s="27"/>
      <c r="F252" s="28"/>
    </row>
    <row r="253" spans="1:6">
      <c r="A253" s="257"/>
      <c r="B253" s="211"/>
      <c r="C253" s="25"/>
      <c r="D253" s="292"/>
      <c r="E253" s="27"/>
      <c r="F253" s="28"/>
    </row>
    <row r="254" spans="1:6">
      <c r="A254" s="257"/>
      <c r="B254" s="211"/>
      <c r="C254" s="25"/>
      <c r="D254" s="292"/>
      <c r="E254" s="27"/>
      <c r="F254" s="28"/>
    </row>
    <row r="255" spans="1:6">
      <c r="A255" s="257"/>
      <c r="B255" s="211"/>
      <c r="C255" s="25"/>
      <c r="D255" s="292"/>
      <c r="E255" s="27"/>
      <c r="F255" s="28"/>
    </row>
    <row r="256" spans="1:6">
      <c r="A256" s="257"/>
      <c r="B256" s="211"/>
      <c r="C256" s="25"/>
      <c r="D256" s="292"/>
      <c r="E256" s="27"/>
      <c r="F256" s="28"/>
    </row>
    <row r="257" spans="1:6">
      <c r="A257" s="257"/>
      <c r="B257" s="211"/>
      <c r="C257" s="25"/>
      <c r="D257" s="292"/>
      <c r="E257" s="27"/>
      <c r="F257" s="28"/>
    </row>
    <row r="258" spans="1:6">
      <c r="A258" s="257"/>
      <c r="B258" s="211"/>
      <c r="C258" s="25"/>
      <c r="D258" s="292"/>
      <c r="E258" s="27"/>
      <c r="F258" s="28"/>
    </row>
    <row r="259" spans="1:6">
      <c r="A259" s="257"/>
      <c r="B259" s="211"/>
      <c r="C259" s="25"/>
      <c r="D259" s="292"/>
      <c r="E259" s="27"/>
      <c r="F259" s="28"/>
    </row>
    <row r="260" spans="1:6">
      <c r="A260" s="257"/>
      <c r="B260" s="211"/>
      <c r="C260" s="25"/>
      <c r="D260" s="292"/>
      <c r="E260" s="27"/>
      <c r="F260" s="28"/>
    </row>
    <row r="261" spans="1:6">
      <c r="A261" s="257"/>
      <c r="B261" s="211"/>
      <c r="C261" s="25"/>
      <c r="D261" s="292"/>
      <c r="E261" s="27"/>
      <c r="F261" s="28"/>
    </row>
    <row r="262" spans="1:6">
      <c r="A262" s="257"/>
      <c r="B262" s="211"/>
      <c r="C262" s="25"/>
      <c r="D262" s="292"/>
      <c r="E262" s="27"/>
      <c r="F262" s="28"/>
    </row>
    <row r="263" spans="1:6">
      <c r="A263" s="257"/>
      <c r="B263" s="211"/>
      <c r="C263" s="25"/>
      <c r="D263" s="292"/>
      <c r="E263" s="27"/>
      <c r="F263" s="28"/>
    </row>
    <row r="264" spans="1:6">
      <c r="A264" s="257"/>
      <c r="B264" s="211"/>
      <c r="C264" s="25"/>
      <c r="D264" s="292"/>
      <c r="E264" s="27"/>
      <c r="F264" s="28"/>
    </row>
    <row r="265" spans="1:6">
      <c r="A265" s="257"/>
      <c r="B265" s="211"/>
      <c r="C265" s="25"/>
      <c r="D265" s="292"/>
      <c r="E265" s="27"/>
      <c r="F265" s="28"/>
    </row>
    <row r="266" spans="1:6">
      <c r="A266" s="257"/>
      <c r="B266" s="211"/>
      <c r="C266" s="25"/>
      <c r="D266" s="292"/>
      <c r="E266" s="27"/>
      <c r="F266" s="28"/>
    </row>
    <row r="267" spans="1:6" ht="31.5" thickBot="1">
      <c r="A267" s="255"/>
      <c r="B267" s="391" t="s">
        <v>196</v>
      </c>
      <c r="C267" s="32"/>
      <c r="D267" s="33"/>
      <c r="E267" s="34"/>
      <c r="F267" s="35">
        <f>SUM(F233:F266)</f>
        <v>0</v>
      </c>
    </row>
    <row r="268" spans="1:6" ht="16" thickTop="1">
      <c r="A268" s="418" t="s">
        <v>28</v>
      </c>
      <c r="B268" s="185" t="s">
        <v>29</v>
      </c>
      <c r="C268" s="13" t="s">
        <v>149</v>
      </c>
      <c r="D268" s="373" t="s">
        <v>150</v>
      </c>
      <c r="E268" s="15" t="s">
        <v>151</v>
      </c>
      <c r="F268" s="16" t="s">
        <v>152</v>
      </c>
    </row>
    <row r="269" spans="1:6">
      <c r="A269" s="254"/>
      <c r="B269" s="392" t="s">
        <v>197</v>
      </c>
      <c r="C269" s="25"/>
      <c r="D269" s="26"/>
      <c r="E269" s="27"/>
      <c r="F269" s="36"/>
    </row>
    <row r="270" spans="1:6">
      <c r="A270" s="254"/>
      <c r="B270" s="392" t="s">
        <v>155</v>
      </c>
      <c r="C270" s="25"/>
      <c r="D270" s="26"/>
      <c r="E270" s="27"/>
      <c r="F270" s="36"/>
    </row>
    <row r="271" spans="1:6" ht="12.65" customHeight="1">
      <c r="A271" s="254"/>
      <c r="B271" s="211"/>
      <c r="C271" s="25"/>
      <c r="D271" s="25"/>
      <c r="E271" s="518"/>
      <c r="F271" s="519"/>
    </row>
    <row r="272" spans="1:6">
      <c r="A272" s="254"/>
      <c r="B272" s="215" t="s">
        <v>198</v>
      </c>
      <c r="C272" s="25"/>
      <c r="D272" s="25"/>
      <c r="E272" s="27"/>
      <c r="F272" s="36"/>
    </row>
    <row r="273" spans="1:6">
      <c r="A273" s="254" t="s">
        <v>5</v>
      </c>
      <c r="B273" s="397" t="s">
        <v>462</v>
      </c>
      <c r="C273" s="25" t="s">
        <v>21</v>
      </c>
      <c r="D273" s="25">
        <v>1</v>
      </c>
      <c r="E273" s="27"/>
      <c r="F273" s="28">
        <f>D273*E273</f>
        <v>0</v>
      </c>
    </row>
    <row r="274" spans="1:6" ht="12.65" customHeight="1">
      <c r="A274" s="254"/>
      <c r="B274" s="211"/>
      <c r="C274" s="25"/>
      <c r="D274" s="25"/>
      <c r="E274" s="518"/>
      <c r="F274" s="519"/>
    </row>
    <row r="275" spans="1:6">
      <c r="A275" s="254" t="s">
        <v>6</v>
      </c>
      <c r="B275" s="397" t="s">
        <v>256</v>
      </c>
      <c r="C275" s="25" t="s">
        <v>21</v>
      </c>
      <c r="D275" s="25">
        <v>2</v>
      </c>
      <c r="E275" s="27"/>
      <c r="F275" s="28">
        <f>D275*E275</f>
        <v>0</v>
      </c>
    </row>
    <row r="276" spans="1:6" ht="12.65" customHeight="1">
      <c r="A276" s="254"/>
      <c r="B276" s="211"/>
      <c r="C276" s="25"/>
      <c r="D276" s="25"/>
      <c r="E276" s="518"/>
      <c r="F276" s="519"/>
    </row>
    <row r="277" spans="1:6">
      <c r="A277" s="254"/>
      <c r="B277" s="399" t="s">
        <v>186</v>
      </c>
      <c r="C277" s="82"/>
      <c r="D277" s="25"/>
      <c r="E277" s="27"/>
      <c r="F277" s="28"/>
    </row>
    <row r="278" spans="1:6">
      <c r="A278" s="254" t="s">
        <v>7</v>
      </c>
      <c r="B278" s="397" t="s">
        <v>462</v>
      </c>
      <c r="C278" s="25" t="s">
        <v>20</v>
      </c>
      <c r="D278" s="25">
        <v>12</v>
      </c>
      <c r="E278" s="27"/>
      <c r="F278" s="28">
        <f>D278*E278</f>
        <v>0</v>
      </c>
    </row>
    <row r="279" spans="1:6" ht="12.65" customHeight="1">
      <c r="A279" s="254"/>
      <c r="B279" s="211"/>
      <c r="C279" s="25"/>
      <c r="D279" s="25"/>
      <c r="E279" s="518"/>
      <c r="F279" s="519"/>
    </row>
    <row r="280" spans="1:6">
      <c r="A280" s="254" t="s">
        <v>8</v>
      </c>
      <c r="B280" s="211" t="s">
        <v>199</v>
      </c>
      <c r="C280" s="25" t="s">
        <v>20</v>
      </c>
      <c r="D280" s="25">
        <v>30</v>
      </c>
      <c r="E280" s="27"/>
      <c r="F280" s="28">
        <f>D280*E280</f>
        <v>0</v>
      </c>
    </row>
    <row r="281" spans="1:6" ht="12.65" customHeight="1">
      <c r="A281" s="254"/>
      <c r="B281" s="211"/>
      <c r="C281" s="25"/>
      <c r="D281" s="25"/>
      <c r="E281" s="518"/>
      <c r="F281" s="519"/>
    </row>
    <row r="282" spans="1:6">
      <c r="A282" s="254"/>
      <c r="B282" s="400" t="s">
        <v>200</v>
      </c>
      <c r="C282" s="25"/>
      <c r="D282" s="25"/>
      <c r="E282" s="27"/>
      <c r="F282" s="28"/>
    </row>
    <row r="283" spans="1:6">
      <c r="A283" s="254" t="s">
        <v>9</v>
      </c>
      <c r="B283" s="397" t="s">
        <v>459</v>
      </c>
      <c r="C283" s="25" t="s">
        <v>201</v>
      </c>
      <c r="D283" s="25">
        <v>40</v>
      </c>
      <c r="E283" s="27"/>
      <c r="F283" s="28">
        <f>D283*E283</f>
        <v>0</v>
      </c>
    </row>
    <row r="284" spans="1:6" ht="12.65" customHeight="1">
      <c r="A284" s="254"/>
      <c r="B284" s="211"/>
      <c r="C284" s="25"/>
      <c r="D284" s="25"/>
      <c r="E284" s="518"/>
      <c r="F284" s="519"/>
    </row>
    <row r="285" spans="1:6">
      <c r="A285" s="254" t="s">
        <v>10</v>
      </c>
      <c r="B285" s="397" t="s">
        <v>318</v>
      </c>
      <c r="C285" s="25" t="s">
        <v>201</v>
      </c>
      <c r="D285" s="25">
        <v>130</v>
      </c>
      <c r="E285" s="27"/>
      <c r="F285" s="28">
        <f>D285*E285</f>
        <v>0</v>
      </c>
    </row>
    <row r="286" spans="1:6" ht="12.65" customHeight="1">
      <c r="A286" s="254"/>
      <c r="B286" s="211"/>
      <c r="C286" s="25"/>
      <c r="D286" s="25"/>
      <c r="E286" s="518"/>
      <c r="F286" s="519"/>
    </row>
    <row r="287" spans="1:6">
      <c r="A287" s="254" t="s">
        <v>11</v>
      </c>
      <c r="B287" s="397" t="s">
        <v>460</v>
      </c>
      <c r="C287" s="25" t="s">
        <v>201</v>
      </c>
      <c r="D287" s="294">
        <v>60</v>
      </c>
      <c r="E287" s="27"/>
      <c r="F287" s="28">
        <f>D287*E287</f>
        <v>0</v>
      </c>
    </row>
    <row r="288" spans="1:6" ht="12.65" customHeight="1">
      <c r="A288" s="254"/>
      <c r="B288" s="211"/>
      <c r="C288" s="25"/>
      <c r="D288" s="25"/>
      <c r="E288" s="518"/>
      <c r="F288" s="519"/>
    </row>
    <row r="289" spans="1:6">
      <c r="A289" s="254" t="s">
        <v>12</v>
      </c>
      <c r="B289" s="397" t="s">
        <v>450</v>
      </c>
      <c r="C289" s="25" t="s">
        <v>201</v>
      </c>
      <c r="D289" s="294">
        <v>276</v>
      </c>
      <c r="E289" s="27"/>
      <c r="F289" s="28">
        <f>D289*E289</f>
        <v>0</v>
      </c>
    </row>
    <row r="290" spans="1:6" ht="12.65" customHeight="1">
      <c r="A290" s="254"/>
      <c r="B290" s="211"/>
      <c r="C290" s="25"/>
      <c r="D290" s="25"/>
      <c r="E290" s="518"/>
      <c r="F290" s="519"/>
    </row>
    <row r="291" spans="1:6" ht="31">
      <c r="A291" s="254"/>
      <c r="B291" s="204" t="s">
        <v>296</v>
      </c>
      <c r="C291" s="76"/>
      <c r="D291" s="25"/>
      <c r="E291" s="27"/>
      <c r="F291" s="28"/>
    </row>
    <row r="292" spans="1:6">
      <c r="A292" s="254" t="s">
        <v>147</v>
      </c>
      <c r="B292" s="213" t="s">
        <v>346</v>
      </c>
      <c r="C292" s="25" t="s">
        <v>20</v>
      </c>
      <c r="D292" s="25">
        <v>80</v>
      </c>
      <c r="E292" s="27"/>
      <c r="F292" s="28">
        <f>D292*E292</f>
        <v>0</v>
      </c>
    </row>
    <row r="293" spans="1:6" ht="12.65" customHeight="1">
      <c r="A293" s="254"/>
      <c r="B293" s="211"/>
      <c r="C293" s="25"/>
      <c r="D293" s="25"/>
      <c r="E293" s="518"/>
      <c r="F293" s="519"/>
    </row>
    <row r="294" spans="1:6">
      <c r="A294" s="254" t="s">
        <v>13</v>
      </c>
      <c r="B294" s="213" t="s">
        <v>347</v>
      </c>
      <c r="C294" s="25" t="s">
        <v>20</v>
      </c>
      <c r="D294" s="25">
        <v>14</v>
      </c>
      <c r="E294" s="27"/>
      <c r="F294" s="28">
        <f>D294*E294</f>
        <v>0</v>
      </c>
    </row>
    <row r="295" spans="1:6" ht="12.65" customHeight="1">
      <c r="A295" s="254"/>
      <c r="B295" s="211"/>
      <c r="C295" s="25"/>
      <c r="D295" s="25"/>
      <c r="E295" s="518"/>
      <c r="F295" s="519"/>
    </row>
    <row r="296" spans="1:6">
      <c r="A296" s="254" t="s">
        <v>14</v>
      </c>
      <c r="B296" s="214" t="s">
        <v>464</v>
      </c>
      <c r="C296" s="98" t="s">
        <v>22</v>
      </c>
      <c r="D296" s="98">
        <v>20</v>
      </c>
      <c r="E296" s="27"/>
      <c r="F296" s="28">
        <f>D296*E296</f>
        <v>0</v>
      </c>
    </row>
    <row r="297" spans="1:6" ht="12.65" customHeight="1">
      <c r="A297" s="254"/>
      <c r="B297" s="211"/>
      <c r="C297" s="25"/>
      <c r="D297" s="25"/>
      <c r="E297" s="518"/>
      <c r="F297" s="519"/>
    </row>
    <row r="298" spans="1:6">
      <c r="A298" s="254" t="s">
        <v>15</v>
      </c>
      <c r="B298" s="214" t="s">
        <v>465</v>
      </c>
      <c r="C298" s="98" t="s">
        <v>22</v>
      </c>
      <c r="D298" s="98">
        <v>8</v>
      </c>
      <c r="E298" s="27"/>
      <c r="F298" s="28">
        <f>D298*E298</f>
        <v>0</v>
      </c>
    </row>
    <row r="299" spans="1:6" ht="12.65" customHeight="1">
      <c r="A299" s="254"/>
      <c r="B299" s="211"/>
      <c r="C299" s="25"/>
      <c r="D299" s="25"/>
      <c r="E299" s="518"/>
      <c r="F299" s="519"/>
    </row>
    <row r="300" spans="1:6" s="78" customFormat="1" ht="17.25" customHeight="1">
      <c r="A300" s="254" t="s">
        <v>16</v>
      </c>
      <c r="B300" s="214" t="s">
        <v>501</v>
      </c>
      <c r="C300" s="98" t="s">
        <v>22</v>
      </c>
      <c r="D300" s="98">
        <v>2</v>
      </c>
      <c r="E300" s="27"/>
      <c r="F300" s="28">
        <f>D300*E300</f>
        <v>0</v>
      </c>
    </row>
    <row r="301" spans="1:6" ht="12.65" customHeight="1">
      <c r="A301" s="254"/>
      <c r="B301" s="211"/>
      <c r="C301" s="25"/>
      <c r="D301" s="25"/>
      <c r="E301" s="518"/>
      <c r="F301" s="519"/>
    </row>
    <row r="302" spans="1:6">
      <c r="A302" s="254"/>
      <c r="B302" s="209" t="s">
        <v>610</v>
      </c>
      <c r="C302" s="25"/>
      <c r="D302" s="25"/>
      <c r="E302" s="27"/>
      <c r="F302" s="36"/>
    </row>
    <row r="303" spans="1:6" ht="31">
      <c r="A303" s="254" t="s">
        <v>17</v>
      </c>
      <c r="B303" s="226" t="s">
        <v>577</v>
      </c>
      <c r="C303" s="25" t="s">
        <v>23</v>
      </c>
      <c r="D303" s="25">
        <v>6</v>
      </c>
      <c r="E303" s="27"/>
      <c r="F303" s="28">
        <f>D303*E303</f>
        <v>0</v>
      </c>
    </row>
    <row r="304" spans="1:6" ht="12.65" customHeight="1">
      <c r="A304" s="254"/>
      <c r="B304" s="211"/>
      <c r="C304" s="25"/>
      <c r="D304" s="25"/>
      <c r="E304" s="518"/>
      <c r="F304" s="519"/>
    </row>
    <row r="305" spans="1:6" ht="15.65" customHeight="1">
      <c r="A305" s="254" t="s">
        <v>190</v>
      </c>
      <c r="B305" s="226" t="s">
        <v>611</v>
      </c>
      <c r="C305" s="25" t="s">
        <v>23</v>
      </c>
      <c r="D305" s="25">
        <v>2</v>
      </c>
      <c r="E305" s="27"/>
      <c r="F305" s="28">
        <f>D305*E305</f>
        <v>0</v>
      </c>
    </row>
    <row r="306" spans="1:6" ht="12.65" customHeight="1">
      <c r="A306" s="254"/>
      <c r="B306" s="211"/>
      <c r="C306" s="25"/>
      <c r="D306" s="25"/>
      <c r="E306" s="518"/>
      <c r="F306" s="519"/>
    </row>
    <row r="307" spans="1:6" ht="32.25" customHeight="1">
      <c r="A307" s="254" t="s">
        <v>18</v>
      </c>
      <c r="B307" s="226" t="s">
        <v>612</v>
      </c>
      <c r="C307" s="25" t="s">
        <v>23</v>
      </c>
      <c r="D307" s="25">
        <v>2</v>
      </c>
      <c r="E307" s="27"/>
      <c r="F307" s="28">
        <f>D307*E307</f>
        <v>0</v>
      </c>
    </row>
    <row r="308" spans="1:6" ht="12.65" customHeight="1">
      <c r="A308" s="254"/>
      <c r="B308" s="211"/>
      <c r="C308" s="25"/>
      <c r="D308" s="25"/>
      <c r="E308" s="518"/>
      <c r="F308" s="519"/>
    </row>
    <row r="309" spans="1:6">
      <c r="A309" s="254" t="s">
        <v>27</v>
      </c>
      <c r="B309" s="226" t="s">
        <v>613</v>
      </c>
      <c r="C309" s="106" t="s">
        <v>23</v>
      </c>
      <c r="D309" s="25">
        <v>1</v>
      </c>
      <c r="E309" s="27"/>
      <c r="F309" s="28">
        <f>D309*E309</f>
        <v>0</v>
      </c>
    </row>
    <row r="310" spans="1:6" ht="12.65" customHeight="1">
      <c r="A310" s="254"/>
      <c r="B310" s="211"/>
      <c r="C310" s="25"/>
      <c r="D310" s="25"/>
      <c r="E310" s="518"/>
      <c r="F310" s="519"/>
    </row>
    <row r="311" spans="1:6" ht="31">
      <c r="A311" s="254" t="s">
        <v>351</v>
      </c>
      <c r="B311" s="213" t="s">
        <v>614</v>
      </c>
      <c r="C311" s="106" t="s">
        <v>23</v>
      </c>
      <c r="D311" s="106">
        <v>2</v>
      </c>
      <c r="E311" s="27"/>
      <c r="F311" s="28">
        <f>D311*E311</f>
        <v>0</v>
      </c>
    </row>
    <row r="312" spans="1:6" ht="12.65" customHeight="1">
      <c r="A312" s="254"/>
      <c r="B312" s="211"/>
      <c r="C312" s="25"/>
      <c r="D312" s="25"/>
      <c r="E312" s="518"/>
      <c r="F312" s="519"/>
    </row>
    <row r="313" spans="1:6">
      <c r="A313" s="254" t="s">
        <v>372</v>
      </c>
      <c r="B313" s="213" t="s">
        <v>615</v>
      </c>
      <c r="C313" s="106" t="s">
        <v>23</v>
      </c>
      <c r="D313" s="106">
        <v>8</v>
      </c>
      <c r="E313" s="27"/>
      <c r="F313" s="28">
        <f>D313*E313</f>
        <v>0</v>
      </c>
    </row>
    <row r="314" spans="1:6" ht="12.65" customHeight="1">
      <c r="A314" s="254"/>
      <c r="B314" s="211"/>
      <c r="C314" s="25"/>
      <c r="D314" s="25"/>
      <c r="E314" s="518"/>
      <c r="F314" s="519"/>
    </row>
    <row r="315" spans="1:6" ht="31.5" thickBot="1">
      <c r="A315" s="255"/>
      <c r="B315" s="391" t="s">
        <v>202</v>
      </c>
      <c r="C315" s="32"/>
      <c r="D315" s="33"/>
      <c r="E315" s="34"/>
      <c r="F315" s="35">
        <f>SUM(F273:F313)</f>
        <v>0</v>
      </c>
    </row>
    <row r="316" spans="1:6" ht="16" thickTop="1">
      <c r="A316" s="418" t="s">
        <v>28</v>
      </c>
      <c r="B316" s="185" t="s">
        <v>29</v>
      </c>
      <c r="C316" s="13" t="s">
        <v>149</v>
      </c>
      <c r="D316" s="373" t="s">
        <v>150</v>
      </c>
      <c r="E316" s="15" t="s">
        <v>151</v>
      </c>
      <c r="F316" s="16" t="s">
        <v>152</v>
      </c>
    </row>
    <row r="317" spans="1:6">
      <c r="A317" s="259"/>
      <c r="B317" s="392" t="s">
        <v>203</v>
      </c>
      <c r="C317" s="43"/>
      <c r="D317" s="294"/>
      <c r="E317" s="27"/>
      <c r="F317" s="36"/>
    </row>
    <row r="318" spans="1:6">
      <c r="A318" s="259"/>
      <c r="B318" s="392" t="s">
        <v>156</v>
      </c>
      <c r="C318" s="43"/>
      <c r="D318" s="294"/>
      <c r="E318" s="27"/>
      <c r="F318" s="36"/>
    </row>
    <row r="319" spans="1:6">
      <c r="A319" s="259"/>
      <c r="B319" s="392"/>
      <c r="C319" s="43"/>
      <c r="D319" s="294"/>
      <c r="E319" s="27"/>
      <c r="F319" s="36"/>
    </row>
    <row r="320" spans="1:6">
      <c r="A320" s="254"/>
      <c r="B320" s="215" t="s">
        <v>297</v>
      </c>
      <c r="C320" s="25"/>
      <c r="D320" s="294"/>
      <c r="E320" s="27"/>
      <c r="F320" s="36"/>
    </row>
    <row r="321" spans="1:6" ht="31">
      <c r="A321" s="254" t="s">
        <v>5</v>
      </c>
      <c r="B321" s="88" t="s">
        <v>554</v>
      </c>
      <c r="C321" s="25" t="s">
        <v>20</v>
      </c>
      <c r="D321" s="294">
        <v>287</v>
      </c>
      <c r="E321" s="56"/>
      <c r="F321" s="28">
        <f>D321*E321</f>
        <v>0</v>
      </c>
    </row>
    <row r="322" spans="1:6">
      <c r="A322" s="254"/>
      <c r="B322" s="216"/>
      <c r="C322" s="25"/>
      <c r="D322" s="294"/>
      <c r="E322" s="27"/>
      <c r="F322" s="28"/>
    </row>
    <row r="323" spans="1:6">
      <c r="A323" s="254" t="s">
        <v>6</v>
      </c>
      <c r="B323" s="219" t="s">
        <v>437</v>
      </c>
      <c r="C323" s="25" t="s">
        <v>22</v>
      </c>
      <c r="D323" s="294">
        <f>11+18</f>
        <v>29</v>
      </c>
      <c r="E323" s="27"/>
      <c r="F323" s="28">
        <f>D323*E323</f>
        <v>0</v>
      </c>
    </row>
    <row r="324" spans="1:6">
      <c r="A324" s="254"/>
      <c r="B324" s="219"/>
      <c r="C324" s="25"/>
      <c r="D324" s="294"/>
      <c r="E324" s="27"/>
      <c r="F324" s="28"/>
    </row>
    <row r="325" spans="1:6">
      <c r="A325" s="254"/>
      <c r="B325" s="215" t="s">
        <v>374</v>
      </c>
      <c r="C325" s="25"/>
      <c r="D325" s="294"/>
      <c r="E325" s="27"/>
      <c r="F325" s="28"/>
    </row>
    <row r="326" spans="1:6" ht="34.15" customHeight="1">
      <c r="A326" s="254" t="s">
        <v>7</v>
      </c>
      <c r="B326" s="88" t="s">
        <v>375</v>
      </c>
      <c r="C326" s="25" t="s">
        <v>20</v>
      </c>
      <c r="D326" s="294">
        <v>30</v>
      </c>
      <c r="E326" s="27"/>
      <c r="F326" s="28">
        <f>D326*E326</f>
        <v>0</v>
      </c>
    </row>
    <row r="327" spans="1:6">
      <c r="A327" s="254"/>
      <c r="B327" s="219"/>
      <c r="C327" s="25"/>
      <c r="D327" s="294"/>
      <c r="E327" s="27"/>
      <c r="F327" s="28"/>
    </row>
    <row r="328" spans="1:6">
      <c r="A328" s="254"/>
      <c r="B328" s="217" t="s">
        <v>32</v>
      </c>
      <c r="C328" s="25"/>
      <c r="D328" s="294"/>
      <c r="E328" s="27"/>
      <c r="F328" s="28"/>
    </row>
    <row r="329" spans="1:6" ht="31">
      <c r="A329" s="254"/>
      <c r="B329" s="218" t="s">
        <v>204</v>
      </c>
      <c r="C329" s="25"/>
      <c r="D329" s="294"/>
      <c r="E329" s="27"/>
      <c r="F329" s="28"/>
    </row>
    <row r="330" spans="1:6">
      <c r="A330" s="254" t="s">
        <v>8</v>
      </c>
      <c r="B330" s="211" t="s">
        <v>205</v>
      </c>
      <c r="C330" s="25" t="s">
        <v>22</v>
      </c>
      <c r="D330" s="294">
        <v>20</v>
      </c>
      <c r="E330" s="27"/>
      <c r="F330" s="28">
        <f>D330*E330</f>
        <v>0</v>
      </c>
    </row>
    <row r="331" spans="1:6">
      <c r="A331" s="254"/>
      <c r="B331" s="211"/>
      <c r="C331" s="25"/>
      <c r="D331" s="294"/>
      <c r="E331" s="27"/>
      <c r="F331" s="28"/>
    </row>
    <row r="332" spans="1:6">
      <c r="A332" s="254" t="s">
        <v>9</v>
      </c>
      <c r="B332" s="211" t="s">
        <v>206</v>
      </c>
      <c r="C332" s="25" t="s">
        <v>22</v>
      </c>
      <c r="D332" s="294">
        <v>22</v>
      </c>
      <c r="E332" s="27"/>
      <c r="F332" s="28">
        <f>D332*E332</f>
        <v>0</v>
      </c>
    </row>
    <row r="333" spans="1:6">
      <c r="A333" s="254"/>
      <c r="B333" s="211"/>
      <c r="C333" s="25"/>
      <c r="D333" s="294"/>
      <c r="E333" s="27"/>
      <c r="F333" s="28"/>
    </row>
    <row r="334" spans="1:6">
      <c r="A334" s="254" t="s">
        <v>10</v>
      </c>
      <c r="B334" s="211" t="s">
        <v>207</v>
      </c>
      <c r="C334" s="25" t="s">
        <v>22</v>
      </c>
      <c r="D334" s="294">
        <v>33</v>
      </c>
      <c r="E334" s="27"/>
      <c r="F334" s="28">
        <f>D334*E334</f>
        <v>0</v>
      </c>
    </row>
    <row r="335" spans="1:6">
      <c r="A335" s="254"/>
      <c r="B335" s="219"/>
      <c r="C335" s="25"/>
      <c r="D335" s="294"/>
      <c r="E335" s="27"/>
      <c r="F335" s="28"/>
    </row>
    <row r="336" spans="1:6">
      <c r="A336" s="254"/>
      <c r="B336" s="217" t="s">
        <v>208</v>
      </c>
      <c r="C336" s="25"/>
      <c r="D336" s="294"/>
      <c r="E336" s="27"/>
      <c r="F336" s="28"/>
    </row>
    <row r="337" spans="1:6">
      <c r="A337" s="254" t="s">
        <v>11</v>
      </c>
      <c r="B337" s="401" t="s">
        <v>209</v>
      </c>
      <c r="C337" s="25" t="s">
        <v>22</v>
      </c>
      <c r="D337" s="294">
        <v>20</v>
      </c>
      <c r="E337" s="27"/>
      <c r="F337" s="28">
        <f>D337*E337</f>
        <v>0</v>
      </c>
    </row>
    <row r="338" spans="1:6">
      <c r="A338" s="254"/>
      <c r="B338" s="394"/>
      <c r="C338" s="25"/>
      <c r="D338" s="294"/>
      <c r="E338" s="27"/>
      <c r="F338" s="28"/>
    </row>
    <row r="339" spans="1:6">
      <c r="A339" s="254" t="s">
        <v>12</v>
      </c>
      <c r="B339" s="211" t="s">
        <v>210</v>
      </c>
      <c r="C339" s="25" t="s">
        <v>22</v>
      </c>
      <c r="D339" s="294">
        <v>90</v>
      </c>
      <c r="E339" s="27"/>
      <c r="F339" s="28">
        <f>D339*E339</f>
        <v>0</v>
      </c>
    </row>
    <row r="340" spans="1:6">
      <c r="A340" s="254"/>
      <c r="B340" s="211"/>
      <c r="C340" s="25"/>
      <c r="D340" s="294"/>
      <c r="E340" s="27"/>
      <c r="F340" s="28"/>
    </row>
    <row r="341" spans="1:6">
      <c r="A341" s="254" t="s">
        <v>147</v>
      </c>
      <c r="B341" s="211" t="s">
        <v>429</v>
      </c>
      <c r="C341" s="25" t="s">
        <v>22</v>
      </c>
      <c r="D341" s="294">
        <f>12*6*2</f>
        <v>144</v>
      </c>
      <c r="E341" s="27"/>
      <c r="F341" s="28">
        <f>D341*E341</f>
        <v>0</v>
      </c>
    </row>
    <row r="342" spans="1:6">
      <c r="A342" s="254"/>
      <c r="B342" s="402"/>
      <c r="C342" s="25"/>
      <c r="D342" s="294"/>
      <c r="E342" s="80"/>
      <c r="F342" s="28"/>
    </row>
    <row r="343" spans="1:6">
      <c r="A343" s="254" t="s">
        <v>13</v>
      </c>
      <c r="B343" s="211" t="s">
        <v>578</v>
      </c>
      <c r="C343" s="25" t="s">
        <v>22</v>
      </c>
      <c r="D343" s="294">
        <v>200</v>
      </c>
      <c r="E343" s="27"/>
      <c r="F343" s="28">
        <f>D343*E343</f>
        <v>0</v>
      </c>
    </row>
    <row r="344" spans="1:6">
      <c r="A344" s="254"/>
      <c r="B344" s="403"/>
      <c r="C344" s="25"/>
      <c r="D344" s="294"/>
      <c r="E344" s="80"/>
      <c r="F344" s="28"/>
    </row>
    <row r="345" spans="1:6">
      <c r="A345" s="254"/>
      <c r="B345" s="217" t="s">
        <v>211</v>
      </c>
      <c r="C345" s="25"/>
      <c r="D345" s="294"/>
      <c r="E345" s="27"/>
      <c r="F345" s="28"/>
    </row>
    <row r="346" spans="1:6">
      <c r="A346" s="254" t="s">
        <v>14</v>
      </c>
      <c r="B346" s="394" t="s">
        <v>212</v>
      </c>
      <c r="C346" s="25" t="s">
        <v>22</v>
      </c>
      <c r="D346" s="294">
        <f>37+78</f>
        <v>115</v>
      </c>
      <c r="E346" s="27"/>
      <c r="F346" s="28">
        <f>D346*E346</f>
        <v>0</v>
      </c>
    </row>
    <row r="347" spans="1:6">
      <c r="A347" s="254"/>
      <c r="B347" s="402"/>
      <c r="C347" s="25"/>
      <c r="D347" s="294"/>
      <c r="E347" s="27"/>
      <c r="F347" s="28"/>
    </row>
    <row r="348" spans="1:6">
      <c r="A348" s="254"/>
      <c r="B348" s="404" t="s">
        <v>4</v>
      </c>
      <c r="C348" s="25"/>
      <c r="D348" s="294"/>
      <c r="E348" s="27"/>
      <c r="F348" s="28"/>
    </row>
    <row r="349" spans="1:6" ht="16.899999999999999" customHeight="1">
      <c r="A349" s="254" t="s">
        <v>15</v>
      </c>
      <c r="B349" s="394" t="s">
        <v>213</v>
      </c>
      <c r="C349" s="25" t="s">
        <v>22</v>
      </c>
      <c r="D349" s="294">
        <f>D346</f>
        <v>115</v>
      </c>
      <c r="E349" s="27"/>
      <c r="F349" s="28">
        <f>D349*E349</f>
        <v>0</v>
      </c>
    </row>
    <row r="350" spans="1:6">
      <c r="A350" s="254"/>
      <c r="B350" s="394"/>
      <c r="C350" s="25"/>
      <c r="D350" s="294"/>
      <c r="E350" s="27"/>
      <c r="F350" s="28"/>
    </row>
    <row r="351" spans="1:6">
      <c r="A351" s="254"/>
      <c r="B351" s="394"/>
      <c r="C351" s="25"/>
      <c r="D351" s="294"/>
      <c r="E351" s="27"/>
      <c r="F351" s="28"/>
    </row>
    <row r="352" spans="1:6">
      <c r="A352" s="254"/>
      <c r="B352" s="394"/>
      <c r="C352" s="25"/>
      <c r="D352" s="294"/>
      <c r="E352" s="27"/>
      <c r="F352" s="28"/>
    </row>
    <row r="353" spans="1:6">
      <c r="A353" s="254"/>
      <c r="B353" s="394"/>
      <c r="C353" s="25"/>
      <c r="D353" s="294"/>
      <c r="E353" s="27"/>
      <c r="F353" s="28"/>
    </row>
    <row r="354" spans="1:6">
      <c r="A354" s="254"/>
      <c r="B354" s="394"/>
      <c r="C354" s="25"/>
      <c r="D354" s="294"/>
      <c r="E354" s="27"/>
      <c r="F354" s="28"/>
    </row>
    <row r="355" spans="1:6">
      <c r="A355" s="254"/>
      <c r="B355" s="394"/>
      <c r="C355" s="25"/>
      <c r="D355" s="294"/>
      <c r="E355" s="27"/>
      <c r="F355" s="28"/>
    </row>
    <row r="356" spans="1:6">
      <c r="A356" s="254"/>
      <c r="B356" s="394"/>
      <c r="C356" s="25"/>
      <c r="D356" s="294"/>
      <c r="E356" s="27"/>
      <c r="F356" s="28"/>
    </row>
    <row r="357" spans="1:6">
      <c r="A357" s="254"/>
      <c r="B357" s="394"/>
      <c r="C357" s="25"/>
      <c r="D357" s="294"/>
      <c r="E357" s="27"/>
      <c r="F357" s="28"/>
    </row>
    <row r="358" spans="1:6">
      <c r="A358" s="254"/>
      <c r="B358" s="394"/>
      <c r="C358" s="25"/>
      <c r="D358" s="294"/>
      <c r="E358" s="27"/>
      <c r="F358" s="28"/>
    </row>
    <row r="359" spans="1:6">
      <c r="A359" s="254"/>
      <c r="B359" s="394"/>
      <c r="C359" s="25"/>
      <c r="D359" s="294"/>
      <c r="E359" s="27"/>
      <c r="F359" s="28"/>
    </row>
    <row r="360" spans="1:6">
      <c r="A360" s="254"/>
      <c r="B360" s="394"/>
      <c r="C360" s="25"/>
      <c r="D360" s="294"/>
      <c r="E360" s="27"/>
      <c r="F360" s="28"/>
    </row>
    <row r="361" spans="1:6" ht="16" thickBot="1">
      <c r="A361" s="255"/>
      <c r="B361" s="391" t="s">
        <v>214</v>
      </c>
      <c r="C361" s="32"/>
      <c r="D361" s="33"/>
      <c r="E361" s="34"/>
      <c r="F361" s="35">
        <f>SUM(F321:F360)</f>
        <v>0</v>
      </c>
    </row>
    <row r="362" spans="1:6" ht="16" thickTop="1">
      <c r="A362" s="418" t="s">
        <v>28</v>
      </c>
      <c r="B362" s="185" t="s">
        <v>29</v>
      </c>
      <c r="C362" s="13" t="s">
        <v>149</v>
      </c>
      <c r="D362" s="373" t="s">
        <v>150</v>
      </c>
      <c r="E362" s="15" t="s">
        <v>151</v>
      </c>
      <c r="F362" s="16" t="s">
        <v>152</v>
      </c>
    </row>
    <row r="363" spans="1:6">
      <c r="A363" s="254"/>
      <c r="B363" s="392" t="s">
        <v>215</v>
      </c>
      <c r="C363" s="25"/>
      <c r="D363" s="26"/>
      <c r="E363" s="27"/>
      <c r="F363" s="36"/>
    </row>
    <row r="364" spans="1:6">
      <c r="A364" s="254"/>
      <c r="B364" s="394"/>
      <c r="C364" s="25"/>
      <c r="D364" s="294"/>
      <c r="E364" s="27"/>
      <c r="F364" s="28"/>
    </row>
    <row r="365" spans="1:6">
      <c r="A365" s="254"/>
      <c r="B365" s="215" t="s">
        <v>216</v>
      </c>
      <c r="C365" s="25"/>
      <c r="D365" s="26"/>
      <c r="E365" s="27"/>
      <c r="F365" s="28"/>
    </row>
    <row r="366" spans="1:6" ht="31">
      <c r="A366" s="254"/>
      <c r="B366" s="405" t="s">
        <v>217</v>
      </c>
      <c r="C366" s="25"/>
      <c r="D366" s="26"/>
      <c r="E366" s="27"/>
      <c r="F366" s="28"/>
    </row>
    <row r="367" spans="1:6">
      <c r="A367" s="254" t="s">
        <v>5</v>
      </c>
      <c r="B367" s="406" t="s">
        <v>218</v>
      </c>
      <c r="C367" s="25" t="s">
        <v>22</v>
      </c>
      <c r="D367" s="26">
        <v>13</v>
      </c>
      <c r="E367" s="27"/>
      <c r="F367" s="28">
        <f>D367*E367</f>
        <v>0</v>
      </c>
    </row>
    <row r="368" spans="1:6">
      <c r="A368" s="254"/>
      <c r="B368" s="394"/>
      <c r="C368" s="25"/>
      <c r="D368" s="294"/>
      <c r="E368" s="27"/>
      <c r="F368" s="28"/>
    </row>
    <row r="369" spans="1:6" ht="144" customHeight="1">
      <c r="A369" s="254"/>
      <c r="B369" s="240" t="s">
        <v>466</v>
      </c>
      <c r="C369" s="25"/>
      <c r="D369" s="26"/>
      <c r="E369" s="27"/>
      <c r="F369" s="28"/>
    </row>
    <row r="370" spans="1:6">
      <c r="A370" s="254"/>
      <c r="B370" s="394"/>
      <c r="C370" s="25"/>
      <c r="D370" s="294"/>
      <c r="E370" s="27"/>
      <c r="F370" s="28"/>
    </row>
    <row r="371" spans="1:6" s="78" customFormat="1" ht="31">
      <c r="A371" s="254" t="s">
        <v>6</v>
      </c>
      <c r="B371" s="88" t="s">
        <v>434</v>
      </c>
      <c r="C371" s="25" t="s">
        <v>36</v>
      </c>
      <c r="D371" s="26">
        <v>1</v>
      </c>
      <c r="E371" s="27"/>
      <c r="F371" s="28">
        <f>D371*E371</f>
        <v>0</v>
      </c>
    </row>
    <row r="372" spans="1:6">
      <c r="A372" s="254"/>
      <c r="B372" s="394"/>
      <c r="C372" s="25"/>
      <c r="D372" s="294"/>
      <c r="E372" s="27"/>
      <c r="F372" s="28"/>
    </row>
    <row r="373" spans="1:6" ht="31">
      <c r="A373" s="254" t="s">
        <v>7</v>
      </c>
      <c r="B373" s="88" t="s">
        <v>503</v>
      </c>
      <c r="C373" s="25" t="s">
        <v>36</v>
      </c>
      <c r="D373" s="26">
        <v>2</v>
      </c>
      <c r="E373" s="27"/>
      <c r="F373" s="28">
        <f>D373*E373</f>
        <v>0</v>
      </c>
    </row>
    <row r="374" spans="1:6">
      <c r="A374" s="254"/>
      <c r="B374" s="394"/>
      <c r="C374" s="25"/>
      <c r="D374" s="294"/>
      <c r="E374" s="27"/>
      <c r="F374" s="28"/>
    </row>
    <row r="375" spans="1:6" ht="89.5" customHeight="1">
      <c r="A375" s="254"/>
      <c r="B375" s="237" t="s">
        <v>467</v>
      </c>
      <c r="C375" s="25"/>
      <c r="D375" s="26"/>
      <c r="E375" s="27"/>
      <c r="F375" s="28"/>
    </row>
    <row r="376" spans="1:6" ht="31">
      <c r="A376" s="254" t="s">
        <v>8</v>
      </c>
      <c r="B376" s="407" t="s">
        <v>343</v>
      </c>
      <c r="C376" s="25" t="s">
        <v>23</v>
      </c>
      <c r="D376" s="26">
        <v>2</v>
      </c>
      <c r="E376" s="27"/>
      <c r="F376" s="28">
        <f>D376*E376</f>
        <v>0</v>
      </c>
    </row>
    <row r="377" spans="1:6">
      <c r="A377" s="254"/>
      <c r="B377" s="394"/>
      <c r="C377" s="25"/>
      <c r="D377" s="294"/>
      <c r="E377" s="27"/>
      <c r="F377" s="28"/>
    </row>
    <row r="378" spans="1:6">
      <c r="A378" s="254"/>
      <c r="B378" s="218" t="s">
        <v>219</v>
      </c>
      <c r="C378" s="25"/>
      <c r="D378" s="26"/>
      <c r="E378" s="27"/>
      <c r="F378" s="28"/>
    </row>
    <row r="379" spans="1:6" ht="46.9" customHeight="1">
      <c r="A379" s="267"/>
      <c r="B379" s="218" t="s">
        <v>220</v>
      </c>
      <c r="C379" s="25"/>
      <c r="D379" s="26"/>
      <c r="E379" s="27"/>
      <c r="F379" s="28"/>
    </row>
    <row r="380" spans="1:6" ht="17.25" customHeight="1">
      <c r="A380" s="254" t="s">
        <v>9</v>
      </c>
      <c r="B380" s="189" t="s">
        <v>783</v>
      </c>
      <c r="C380" s="25" t="s">
        <v>222</v>
      </c>
      <c r="D380" s="345">
        <f>1*1.5</f>
        <v>1.5</v>
      </c>
      <c r="E380" s="27"/>
      <c r="F380" s="28">
        <f>D380*E380</f>
        <v>0</v>
      </c>
    </row>
    <row r="381" spans="1:6">
      <c r="A381" s="254"/>
      <c r="B381" s="394"/>
      <c r="C381" s="25"/>
      <c r="D381" s="294"/>
      <c r="E381" s="27"/>
      <c r="F381" s="28"/>
    </row>
    <row r="382" spans="1:6">
      <c r="A382" s="254" t="s">
        <v>10</v>
      </c>
      <c r="B382" s="211" t="s">
        <v>499</v>
      </c>
      <c r="C382" s="25" t="s">
        <v>23</v>
      </c>
      <c r="D382" s="26">
        <v>1</v>
      </c>
      <c r="E382" s="27"/>
      <c r="F382" s="28">
        <f>D382*E382</f>
        <v>0</v>
      </c>
    </row>
    <row r="383" spans="1:6">
      <c r="A383" s="254"/>
      <c r="B383" s="211"/>
      <c r="C383" s="25"/>
      <c r="D383" s="292"/>
      <c r="E383" s="27"/>
      <c r="F383" s="28"/>
    </row>
    <row r="384" spans="1:6">
      <c r="A384" s="254"/>
      <c r="B384" s="211"/>
      <c r="C384" s="25"/>
      <c r="D384" s="292"/>
      <c r="E384" s="27"/>
      <c r="F384" s="28"/>
    </row>
    <row r="385" spans="1:6">
      <c r="A385" s="254"/>
      <c r="B385" s="211"/>
      <c r="C385" s="25"/>
      <c r="D385" s="292"/>
      <c r="E385" s="27"/>
      <c r="F385" s="28"/>
    </row>
    <row r="386" spans="1:6">
      <c r="A386" s="254"/>
      <c r="B386" s="211"/>
      <c r="C386" s="25"/>
      <c r="D386" s="292"/>
      <c r="E386" s="27"/>
      <c r="F386" s="28"/>
    </row>
    <row r="387" spans="1:6">
      <c r="A387" s="254"/>
      <c r="B387" s="211"/>
      <c r="C387" s="25"/>
      <c r="D387" s="292"/>
      <c r="E387" s="27"/>
      <c r="F387" s="28"/>
    </row>
    <row r="388" spans="1:6">
      <c r="A388" s="254"/>
      <c r="B388" s="211"/>
      <c r="C388" s="25"/>
      <c r="D388" s="292"/>
      <c r="E388" s="27"/>
      <c r="F388" s="28"/>
    </row>
    <row r="389" spans="1:6">
      <c r="A389" s="254"/>
      <c r="B389" s="211"/>
      <c r="C389" s="25"/>
      <c r="D389" s="292"/>
      <c r="E389" s="27"/>
      <c r="F389" s="28"/>
    </row>
    <row r="390" spans="1:6">
      <c r="A390" s="254"/>
      <c r="B390" s="211"/>
      <c r="C390" s="25"/>
      <c r="D390" s="292"/>
      <c r="E390" s="27"/>
      <c r="F390" s="28"/>
    </row>
    <row r="391" spans="1:6">
      <c r="A391" s="254"/>
      <c r="B391" s="211"/>
      <c r="C391" s="25"/>
      <c r="D391" s="292"/>
      <c r="E391" s="27"/>
      <c r="F391" s="28"/>
    </row>
    <row r="392" spans="1:6" ht="16" thickBot="1">
      <c r="A392" s="258"/>
      <c r="B392" s="387" t="s">
        <v>1</v>
      </c>
      <c r="C392" s="47"/>
      <c r="D392" s="342"/>
      <c r="E392" s="48"/>
      <c r="F392" s="35">
        <f>SUM(F367:F382)</f>
        <v>0</v>
      </c>
    </row>
    <row r="393" spans="1:6" ht="16" thickTop="1">
      <c r="A393" s="418" t="s">
        <v>28</v>
      </c>
      <c r="B393" s="185" t="s">
        <v>29</v>
      </c>
      <c r="C393" s="13" t="s">
        <v>149</v>
      </c>
      <c r="D393" s="373" t="s">
        <v>150</v>
      </c>
      <c r="E393" s="15" t="s">
        <v>151</v>
      </c>
      <c r="F393" s="16" t="s">
        <v>152</v>
      </c>
    </row>
    <row r="394" spans="1:6" ht="15" customHeight="1">
      <c r="A394" s="254" t="s">
        <v>5</v>
      </c>
      <c r="B394" s="211" t="s">
        <v>413</v>
      </c>
      <c r="C394" s="25" t="s">
        <v>222</v>
      </c>
      <c r="D394" s="346">
        <v>2</v>
      </c>
      <c r="E394" s="27"/>
      <c r="F394" s="28">
        <f>D394*E394</f>
        <v>0</v>
      </c>
    </row>
    <row r="395" spans="1:6">
      <c r="A395" s="254"/>
      <c r="B395" s="211"/>
      <c r="C395" s="25"/>
      <c r="D395" s="26"/>
      <c r="E395" s="27"/>
      <c r="F395" s="28"/>
    </row>
    <row r="396" spans="1:6" ht="17.5" customHeight="1">
      <c r="A396" s="254" t="s">
        <v>6</v>
      </c>
      <c r="B396" s="211" t="s">
        <v>393</v>
      </c>
      <c r="C396" s="25" t="s">
        <v>23</v>
      </c>
      <c r="D396" s="26">
        <v>6</v>
      </c>
      <c r="E396" s="27"/>
      <c r="F396" s="28">
        <f>D396*E396</f>
        <v>0</v>
      </c>
    </row>
    <row r="397" spans="1:6">
      <c r="A397" s="254"/>
      <c r="B397" s="211"/>
      <c r="C397" s="25"/>
      <c r="D397" s="26"/>
      <c r="E397" s="27"/>
      <c r="F397" s="28"/>
    </row>
    <row r="398" spans="1:6" ht="18.649999999999999" customHeight="1">
      <c r="A398" s="254" t="s">
        <v>7</v>
      </c>
      <c r="B398" s="211" t="s">
        <v>394</v>
      </c>
      <c r="C398" s="25" t="s">
        <v>23</v>
      </c>
      <c r="D398" s="26">
        <v>2</v>
      </c>
      <c r="E398" s="27"/>
      <c r="F398" s="28">
        <f>D398*E398</f>
        <v>0</v>
      </c>
    </row>
    <row r="399" spans="1:6">
      <c r="A399" s="254"/>
      <c r="B399" s="211"/>
      <c r="C399" s="25"/>
      <c r="D399" s="26"/>
      <c r="E399" s="27"/>
      <c r="F399" s="28"/>
    </row>
    <row r="400" spans="1:6">
      <c r="A400" s="254" t="s">
        <v>8</v>
      </c>
      <c r="B400" s="211" t="s">
        <v>224</v>
      </c>
      <c r="C400" s="25" t="s">
        <v>23</v>
      </c>
      <c r="D400" s="26">
        <v>5</v>
      </c>
      <c r="E400" s="27"/>
      <c r="F400" s="28">
        <f>D400*E400</f>
        <v>0</v>
      </c>
    </row>
    <row r="401" spans="1:6">
      <c r="A401" s="254"/>
      <c r="B401" s="218" t="s">
        <v>225</v>
      </c>
      <c r="C401" s="25"/>
      <c r="D401" s="26"/>
      <c r="E401" s="27"/>
      <c r="F401" s="28"/>
    </row>
    <row r="402" spans="1:6" ht="16.899999999999999" customHeight="1">
      <c r="A402" s="254" t="s">
        <v>9</v>
      </c>
      <c r="B402" s="211" t="s">
        <v>226</v>
      </c>
      <c r="C402" s="25" t="s">
        <v>20</v>
      </c>
      <c r="D402" s="26">
        <v>3</v>
      </c>
      <c r="E402" s="27"/>
      <c r="F402" s="28">
        <f>D402*E402</f>
        <v>0</v>
      </c>
    </row>
    <row r="403" spans="1:6">
      <c r="A403" s="254"/>
      <c r="B403" s="211"/>
      <c r="C403" s="25"/>
      <c r="D403" s="26"/>
      <c r="E403" s="27"/>
      <c r="F403" s="28"/>
    </row>
    <row r="404" spans="1:6" ht="31">
      <c r="A404" s="254"/>
      <c r="B404" s="215" t="s">
        <v>228</v>
      </c>
      <c r="C404" s="25"/>
      <c r="D404" s="26"/>
      <c r="E404" s="27"/>
      <c r="F404" s="28"/>
    </row>
    <row r="405" spans="1:6" ht="16.899999999999999" customHeight="1">
      <c r="A405" s="254" t="s">
        <v>10</v>
      </c>
      <c r="B405" s="211" t="s">
        <v>229</v>
      </c>
      <c r="C405" s="25" t="s">
        <v>20</v>
      </c>
      <c r="D405" s="26">
        <v>8</v>
      </c>
      <c r="E405" s="27"/>
      <c r="F405" s="28">
        <f>D405*E405</f>
        <v>0</v>
      </c>
    </row>
    <row r="406" spans="1:6">
      <c r="A406" s="254"/>
      <c r="B406" s="211"/>
      <c r="C406" s="25"/>
      <c r="D406" s="26"/>
      <c r="E406" s="27"/>
      <c r="F406" s="28"/>
    </row>
    <row r="407" spans="1:6" ht="31">
      <c r="A407" s="254"/>
      <c r="B407" s="395" t="s">
        <v>435</v>
      </c>
      <c r="C407" s="98"/>
      <c r="D407" s="26"/>
      <c r="E407" s="27"/>
      <c r="F407" s="28"/>
    </row>
    <row r="408" spans="1:6">
      <c r="A408" s="254" t="s">
        <v>11</v>
      </c>
      <c r="B408" s="284" t="s">
        <v>436</v>
      </c>
      <c r="C408" s="98" t="s">
        <v>20</v>
      </c>
      <c r="D408" s="26">
        <v>8</v>
      </c>
      <c r="E408" s="27"/>
      <c r="F408" s="28">
        <f>D408*E408</f>
        <v>0</v>
      </c>
    </row>
    <row r="409" spans="1:6">
      <c r="A409" s="254"/>
      <c r="B409" s="211"/>
      <c r="C409" s="25"/>
      <c r="D409" s="26"/>
      <c r="E409" s="27"/>
      <c r="F409" s="28"/>
    </row>
    <row r="410" spans="1:6" ht="18.649999999999999" customHeight="1">
      <c r="A410" s="254" t="s">
        <v>12</v>
      </c>
      <c r="B410" s="284" t="s">
        <v>227</v>
      </c>
      <c r="C410" s="149" t="s">
        <v>22</v>
      </c>
      <c r="D410" s="26">
        <v>13</v>
      </c>
      <c r="E410" s="27"/>
      <c r="F410" s="28">
        <f>D410*E410</f>
        <v>0</v>
      </c>
    </row>
    <row r="411" spans="1:6">
      <c r="A411" s="254"/>
      <c r="B411" s="88"/>
      <c r="C411" s="41"/>
      <c r="D411" s="26"/>
      <c r="E411" s="27"/>
      <c r="F411" s="28"/>
    </row>
    <row r="412" spans="1:6" ht="31">
      <c r="A412" s="254"/>
      <c r="B412" s="215" t="s">
        <v>307</v>
      </c>
      <c r="C412" s="25"/>
      <c r="D412" s="26"/>
      <c r="E412" s="27"/>
      <c r="F412" s="28"/>
    </row>
    <row r="413" spans="1:6">
      <c r="A413" s="254" t="s">
        <v>147</v>
      </c>
      <c r="B413" s="88" t="s">
        <v>342</v>
      </c>
      <c r="C413" s="41" t="s">
        <v>20</v>
      </c>
      <c r="D413" s="372">
        <v>38</v>
      </c>
      <c r="E413" s="27"/>
      <c r="F413" s="28">
        <f>D413*E413</f>
        <v>0</v>
      </c>
    </row>
    <row r="414" spans="1:6">
      <c r="A414" s="254"/>
      <c r="B414" s="88"/>
      <c r="C414" s="41"/>
      <c r="D414" s="372"/>
      <c r="E414" s="27"/>
      <c r="F414" s="28"/>
    </row>
    <row r="415" spans="1:6" ht="17.5" customHeight="1">
      <c r="A415" s="254" t="s">
        <v>13</v>
      </c>
      <c r="B415" s="211" t="s">
        <v>227</v>
      </c>
      <c r="C415" s="49" t="s">
        <v>22</v>
      </c>
      <c r="D415" s="26">
        <v>51</v>
      </c>
      <c r="E415" s="27"/>
      <c r="F415" s="28">
        <f>D415*E415</f>
        <v>0</v>
      </c>
    </row>
    <row r="416" spans="1:6">
      <c r="A416" s="254"/>
      <c r="B416" s="211"/>
      <c r="C416" s="49"/>
      <c r="D416" s="26"/>
      <c r="E416" s="27"/>
      <c r="F416" s="28"/>
    </row>
    <row r="417" spans="1:6" ht="16" thickBot="1">
      <c r="A417" s="256"/>
      <c r="B417" s="389" t="s">
        <v>1</v>
      </c>
      <c r="C417" s="142"/>
      <c r="D417" s="292"/>
      <c r="E417" s="27"/>
      <c r="F417" s="35">
        <f>SUM(F402:F416)</f>
        <v>0</v>
      </c>
    </row>
    <row r="418" spans="1:6" ht="16" thickTop="1">
      <c r="A418" s="254"/>
      <c r="B418" s="211"/>
      <c r="C418" s="49"/>
      <c r="D418" s="26"/>
      <c r="E418" s="27"/>
      <c r="F418" s="28"/>
    </row>
    <row r="419" spans="1:6">
      <c r="A419" s="254"/>
      <c r="B419" s="390" t="s">
        <v>281</v>
      </c>
      <c r="C419" s="25"/>
      <c r="D419" s="61"/>
      <c r="E419" s="27"/>
      <c r="F419" s="28"/>
    </row>
    <row r="420" spans="1:6">
      <c r="A420" s="254"/>
      <c r="B420" s="408"/>
      <c r="C420" s="25"/>
      <c r="D420" s="61"/>
      <c r="E420" s="27"/>
      <c r="F420" s="28"/>
    </row>
    <row r="421" spans="1:6">
      <c r="A421" s="254"/>
      <c r="B421" s="211" t="s">
        <v>298</v>
      </c>
      <c r="C421" s="25"/>
      <c r="D421" s="61"/>
      <c r="E421" s="27"/>
      <c r="F421" s="28">
        <f>F392</f>
        <v>0</v>
      </c>
    </row>
    <row r="422" spans="1:6">
      <c r="A422" s="254"/>
      <c r="B422" s="211"/>
      <c r="C422" s="25"/>
      <c r="D422" s="61"/>
      <c r="E422" s="27"/>
      <c r="F422" s="28"/>
    </row>
    <row r="423" spans="1:6">
      <c r="A423" s="254"/>
      <c r="B423" s="211" t="s">
        <v>299</v>
      </c>
      <c r="C423" s="25"/>
      <c r="D423" s="61"/>
      <c r="E423" s="27"/>
      <c r="F423" s="28">
        <f>F417</f>
        <v>0</v>
      </c>
    </row>
    <row r="424" spans="1:6">
      <c r="A424" s="254"/>
      <c r="B424" s="211"/>
      <c r="C424" s="25"/>
      <c r="D424" s="292"/>
      <c r="E424" s="27"/>
      <c r="F424" s="28"/>
    </row>
    <row r="425" spans="1:6">
      <c r="A425" s="254"/>
      <c r="B425" s="211"/>
      <c r="C425" s="25"/>
      <c r="D425" s="292"/>
      <c r="E425" s="27"/>
      <c r="F425" s="28"/>
    </row>
    <row r="426" spans="1:6">
      <c r="A426" s="254"/>
      <c r="B426" s="211"/>
      <c r="C426" s="25"/>
      <c r="D426" s="292"/>
      <c r="E426" s="27"/>
      <c r="F426" s="28"/>
    </row>
    <row r="427" spans="1:6">
      <c r="A427" s="254"/>
      <c r="B427" s="211"/>
      <c r="C427" s="25"/>
      <c r="D427" s="292"/>
      <c r="E427" s="27"/>
      <c r="F427" s="28"/>
    </row>
    <row r="428" spans="1:6">
      <c r="A428" s="254"/>
      <c r="B428" s="211"/>
      <c r="C428" s="25"/>
      <c r="D428" s="292"/>
      <c r="E428" s="27"/>
      <c r="F428" s="28"/>
    </row>
    <row r="429" spans="1:6">
      <c r="A429" s="254"/>
      <c r="B429" s="211"/>
      <c r="C429" s="25"/>
      <c r="D429" s="292"/>
      <c r="E429" s="27"/>
      <c r="F429" s="28"/>
    </row>
    <row r="430" spans="1:6">
      <c r="A430" s="254"/>
      <c r="B430" s="211"/>
      <c r="C430" s="25"/>
      <c r="D430" s="292"/>
      <c r="E430" s="27"/>
      <c r="F430" s="28"/>
    </row>
    <row r="431" spans="1:6">
      <c r="A431" s="254"/>
      <c r="B431" s="211"/>
      <c r="C431" s="25"/>
      <c r="D431" s="292"/>
      <c r="E431" s="27"/>
      <c r="F431" s="28"/>
    </row>
    <row r="432" spans="1:6">
      <c r="A432" s="254"/>
      <c r="B432" s="211"/>
      <c r="C432" s="25"/>
      <c r="D432" s="292"/>
      <c r="E432" s="27"/>
      <c r="F432" s="28"/>
    </row>
    <row r="433" spans="1:6">
      <c r="A433" s="254"/>
      <c r="B433" s="211"/>
      <c r="C433" s="25"/>
      <c r="D433" s="292"/>
      <c r="E433" s="27"/>
      <c r="F433" s="28"/>
    </row>
    <row r="434" spans="1:6">
      <c r="A434" s="254"/>
      <c r="B434" s="211"/>
      <c r="C434" s="25"/>
      <c r="D434" s="292"/>
      <c r="E434" s="27"/>
      <c r="F434" s="28"/>
    </row>
    <row r="435" spans="1:6">
      <c r="A435" s="254"/>
      <c r="B435" s="211"/>
      <c r="C435" s="25"/>
      <c r="D435" s="292"/>
      <c r="E435" s="27"/>
      <c r="F435" s="28"/>
    </row>
    <row r="436" spans="1:6">
      <c r="A436" s="254"/>
      <c r="B436" s="211"/>
      <c r="C436" s="25"/>
      <c r="D436" s="292"/>
      <c r="E436" s="27"/>
      <c r="F436" s="28"/>
    </row>
    <row r="437" spans="1:6">
      <c r="A437" s="254"/>
      <c r="B437" s="211"/>
      <c r="C437" s="25"/>
      <c r="D437" s="292"/>
      <c r="E437" s="27"/>
      <c r="F437" s="28"/>
    </row>
    <row r="438" spans="1:6">
      <c r="A438" s="254"/>
      <c r="B438" s="211"/>
      <c r="C438" s="25"/>
      <c r="D438" s="292"/>
      <c r="E438" s="27"/>
      <c r="F438" s="28"/>
    </row>
    <row r="439" spans="1:6" ht="16" thickBot="1">
      <c r="A439" s="258"/>
      <c r="B439" s="387" t="s">
        <v>231</v>
      </c>
      <c r="C439" s="47"/>
      <c r="D439" s="419"/>
      <c r="E439" s="48"/>
      <c r="F439" s="35">
        <f>SUM(F421:F438)</f>
        <v>0</v>
      </c>
    </row>
    <row r="440" spans="1:6" ht="16" thickTop="1">
      <c r="A440" s="418" t="s">
        <v>28</v>
      </c>
      <c r="B440" s="185" t="s">
        <v>29</v>
      </c>
      <c r="C440" s="13" t="s">
        <v>149</v>
      </c>
      <c r="D440" s="373" t="s">
        <v>150</v>
      </c>
      <c r="E440" s="15" t="s">
        <v>151</v>
      </c>
      <c r="F440" s="16" t="s">
        <v>152</v>
      </c>
    </row>
    <row r="441" spans="1:6">
      <c r="A441" s="254"/>
      <c r="B441" s="392" t="s">
        <v>232</v>
      </c>
      <c r="C441" s="25"/>
      <c r="D441" s="26"/>
      <c r="E441" s="27"/>
      <c r="F441" s="28"/>
    </row>
    <row r="442" spans="1:6">
      <c r="A442" s="268"/>
      <c r="B442" s="392" t="s">
        <v>158</v>
      </c>
      <c r="C442" s="25"/>
      <c r="D442" s="26"/>
      <c r="E442" s="27"/>
      <c r="F442" s="28"/>
    </row>
    <row r="443" spans="1:6">
      <c r="A443" s="268"/>
      <c r="B443" s="392"/>
      <c r="C443" s="25"/>
      <c r="D443" s="26"/>
      <c r="E443" s="27"/>
      <c r="F443" s="28"/>
    </row>
    <row r="444" spans="1:6">
      <c r="A444" s="254"/>
      <c r="B444" s="201" t="s">
        <v>233</v>
      </c>
      <c r="C444" s="41"/>
      <c r="D444" s="43"/>
      <c r="E444" s="27"/>
      <c r="F444" s="28"/>
    </row>
    <row r="445" spans="1:6">
      <c r="A445" s="254" t="s">
        <v>5</v>
      </c>
      <c r="B445" s="200" t="s">
        <v>234</v>
      </c>
      <c r="C445" s="41" t="s">
        <v>22</v>
      </c>
      <c r="D445" s="41">
        <v>35</v>
      </c>
      <c r="E445" s="27"/>
      <c r="F445" s="28">
        <f>D445*E445</f>
        <v>0</v>
      </c>
    </row>
    <row r="446" spans="1:6">
      <c r="A446" s="268"/>
      <c r="B446" s="392"/>
      <c r="C446" s="25"/>
      <c r="D446" s="26"/>
      <c r="E446" s="27"/>
      <c r="F446" s="28"/>
    </row>
    <row r="447" spans="1:6" ht="76.150000000000006" customHeight="1">
      <c r="A447" s="257"/>
      <c r="B447" s="237" t="s">
        <v>468</v>
      </c>
      <c r="C447" s="25"/>
      <c r="D447" s="26"/>
      <c r="E447" s="27"/>
      <c r="F447" s="28"/>
    </row>
    <row r="448" spans="1:6">
      <c r="A448" s="257" t="s">
        <v>6</v>
      </c>
      <c r="B448" s="46" t="s">
        <v>469</v>
      </c>
      <c r="C448" s="25" t="s">
        <v>23</v>
      </c>
      <c r="D448" s="26">
        <v>6</v>
      </c>
      <c r="E448" s="27"/>
      <c r="F448" s="28">
        <f>D448*E448</f>
        <v>0</v>
      </c>
    </row>
    <row r="449" spans="1:6">
      <c r="A449" s="268"/>
      <c r="B449" s="392"/>
      <c r="C449" s="25"/>
      <c r="D449" s="26"/>
      <c r="E449" s="27"/>
      <c r="F449" s="28"/>
    </row>
    <row r="450" spans="1:6">
      <c r="A450" s="254" t="s">
        <v>7</v>
      </c>
      <c r="B450" s="46" t="s">
        <v>601</v>
      </c>
      <c r="C450" s="25" t="s">
        <v>23</v>
      </c>
      <c r="D450" s="26">
        <v>2</v>
      </c>
      <c r="E450" s="27"/>
      <c r="F450" s="28">
        <f>D450*E450</f>
        <v>0</v>
      </c>
    </row>
    <row r="451" spans="1:6">
      <c r="A451" s="268"/>
      <c r="B451" s="392"/>
      <c r="C451" s="25"/>
      <c r="D451" s="26"/>
      <c r="E451" s="27"/>
      <c r="F451" s="28"/>
    </row>
    <row r="452" spans="1:6">
      <c r="A452" s="257" t="s">
        <v>8</v>
      </c>
      <c r="B452" s="46" t="s">
        <v>605</v>
      </c>
      <c r="C452" s="25" t="s">
        <v>23</v>
      </c>
      <c r="D452" s="26">
        <v>6</v>
      </c>
      <c r="E452" s="27"/>
      <c r="F452" s="28">
        <f>D452*E452</f>
        <v>0</v>
      </c>
    </row>
    <row r="453" spans="1:6">
      <c r="A453" s="268"/>
      <c r="B453" s="392"/>
      <c r="C453" s="25"/>
      <c r="D453" s="26"/>
      <c r="E453" s="27"/>
      <c r="F453" s="28"/>
    </row>
    <row r="454" spans="1:6">
      <c r="A454" s="257" t="s">
        <v>9</v>
      </c>
      <c r="B454" s="46" t="s">
        <v>604</v>
      </c>
      <c r="C454" s="25" t="s">
        <v>23</v>
      </c>
      <c r="D454" s="26">
        <v>7</v>
      </c>
      <c r="E454" s="27"/>
      <c r="F454" s="28">
        <f>D454*E454</f>
        <v>0</v>
      </c>
    </row>
    <row r="455" spans="1:6">
      <c r="A455" s="257"/>
      <c r="B455" s="46"/>
      <c r="C455" s="25"/>
      <c r="D455" s="26"/>
      <c r="E455" s="27"/>
      <c r="F455" s="28"/>
    </row>
    <row r="456" spans="1:6">
      <c r="A456" s="254"/>
      <c r="B456" s="51" t="s">
        <v>225</v>
      </c>
      <c r="C456" s="25"/>
      <c r="D456" s="26"/>
      <c r="E456" s="27"/>
      <c r="F456" s="28"/>
    </row>
    <row r="457" spans="1:6">
      <c r="A457" s="254" t="s">
        <v>10</v>
      </c>
      <c r="B457" s="189" t="s">
        <v>306</v>
      </c>
      <c r="C457" s="25" t="s">
        <v>20</v>
      </c>
      <c r="D457" s="26">
        <v>32</v>
      </c>
      <c r="E457" s="27"/>
      <c r="F457" s="28">
        <f>D457*E457</f>
        <v>0</v>
      </c>
    </row>
    <row r="458" spans="1:6">
      <c r="A458" s="268"/>
      <c r="B458" s="392"/>
      <c r="C458" s="25"/>
      <c r="D458" s="26"/>
      <c r="E458" s="27"/>
      <c r="F458" s="28"/>
    </row>
    <row r="459" spans="1:6" ht="31">
      <c r="A459" s="254"/>
      <c r="B459" s="209" t="s">
        <v>228</v>
      </c>
      <c r="C459" s="25"/>
      <c r="D459" s="347"/>
      <c r="E459" s="27"/>
      <c r="F459" s="28"/>
    </row>
    <row r="460" spans="1:6">
      <c r="A460" s="254" t="s">
        <v>11</v>
      </c>
      <c r="B460" s="189" t="s">
        <v>321</v>
      </c>
      <c r="C460" s="25" t="s">
        <v>20</v>
      </c>
      <c r="D460" s="347">
        <v>63</v>
      </c>
      <c r="E460" s="27"/>
      <c r="F460" s="28">
        <f>D460*E460</f>
        <v>0</v>
      </c>
    </row>
    <row r="461" spans="1:6">
      <c r="A461" s="268"/>
      <c r="B461" s="392"/>
      <c r="C461" s="25"/>
      <c r="D461" s="26"/>
      <c r="E461" s="27"/>
      <c r="F461" s="28"/>
    </row>
    <row r="462" spans="1:6">
      <c r="A462" s="254"/>
      <c r="B462" s="99" t="s">
        <v>599</v>
      </c>
      <c r="C462" s="98"/>
      <c r="D462" s="137"/>
      <c r="E462" s="80"/>
      <c r="F462" s="28"/>
    </row>
    <row r="463" spans="1:6" ht="18.75" customHeight="1">
      <c r="A463" s="254"/>
      <c r="B463" s="45" t="s">
        <v>594</v>
      </c>
      <c r="C463" s="98"/>
      <c r="D463" s="137"/>
      <c r="E463" s="80"/>
      <c r="F463" s="28"/>
    </row>
    <row r="464" spans="1:6">
      <c r="A464" s="254" t="s">
        <v>12</v>
      </c>
      <c r="B464" s="285" t="s">
        <v>595</v>
      </c>
      <c r="C464" s="98" t="s">
        <v>22</v>
      </c>
      <c r="D464" s="26">
        <v>30</v>
      </c>
      <c r="E464" s="81"/>
      <c r="F464" s="28">
        <f>D464*E464</f>
        <v>0</v>
      </c>
    </row>
    <row r="465" spans="1:6">
      <c r="A465" s="254"/>
      <c r="B465" s="285"/>
      <c r="C465" s="98"/>
      <c r="D465" s="26"/>
      <c r="E465" s="81"/>
      <c r="F465" s="28"/>
    </row>
    <row r="466" spans="1:6">
      <c r="A466" s="254"/>
      <c r="B466" s="53" t="s">
        <v>596</v>
      </c>
      <c r="C466" s="98"/>
      <c r="D466" s="137"/>
      <c r="E466" s="80"/>
      <c r="F466" s="28"/>
    </row>
    <row r="467" spans="1:6">
      <c r="A467" s="254" t="s">
        <v>147</v>
      </c>
      <c r="B467" s="283" t="s">
        <v>597</v>
      </c>
      <c r="C467" s="98" t="s">
        <v>20</v>
      </c>
      <c r="D467" s="26">
        <v>6</v>
      </c>
      <c r="E467" s="81"/>
      <c r="F467" s="28">
        <f>D467*E467</f>
        <v>0</v>
      </c>
    </row>
    <row r="468" spans="1:6">
      <c r="A468" s="254"/>
      <c r="B468" s="283"/>
      <c r="C468" s="98"/>
      <c r="D468" s="26"/>
      <c r="E468" s="81"/>
      <c r="F468" s="28"/>
    </row>
    <row r="469" spans="1:6" ht="31">
      <c r="A469" s="254"/>
      <c r="B469" s="99" t="s">
        <v>435</v>
      </c>
      <c r="C469" s="98"/>
      <c r="D469" s="137"/>
      <c r="E469" s="80"/>
      <c r="F469" s="28"/>
    </row>
    <row r="470" spans="1:6">
      <c r="A470" s="254" t="s">
        <v>13</v>
      </c>
      <c r="B470" s="283" t="s">
        <v>598</v>
      </c>
      <c r="C470" s="149" t="s">
        <v>22</v>
      </c>
      <c r="D470" s="26">
        <v>30</v>
      </c>
      <c r="E470" s="27"/>
      <c r="F470" s="28">
        <f>D470*E470</f>
        <v>0</v>
      </c>
    </row>
    <row r="471" spans="1:6" ht="12" customHeight="1">
      <c r="A471" s="254"/>
      <c r="B471" s="50"/>
      <c r="C471" s="25"/>
      <c r="D471" s="26"/>
      <c r="E471" s="27"/>
      <c r="F471" s="28"/>
    </row>
    <row r="472" spans="1:6">
      <c r="A472" s="254"/>
      <c r="B472" s="209" t="s">
        <v>239</v>
      </c>
      <c r="C472" s="41"/>
      <c r="D472" s="26"/>
      <c r="E472" s="27"/>
      <c r="F472" s="28"/>
    </row>
    <row r="473" spans="1:6">
      <c r="A473" s="254"/>
      <c r="B473" s="195" t="s">
        <v>319</v>
      </c>
      <c r="C473" s="41"/>
      <c r="D473" s="26"/>
      <c r="E473" s="27"/>
      <c r="F473" s="28"/>
    </row>
    <row r="474" spans="1:6">
      <c r="A474" s="254" t="s">
        <v>14</v>
      </c>
      <c r="B474" s="196" t="s">
        <v>320</v>
      </c>
      <c r="C474" s="41" t="s">
        <v>22</v>
      </c>
      <c r="D474" s="26">
        <v>29</v>
      </c>
      <c r="E474" s="27"/>
      <c r="F474" s="28">
        <f>D474*E474</f>
        <v>0</v>
      </c>
    </row>
    <row r="475" spans="1:6">
      <c r="A475" s="257"/>
      <c r="B475" s="46"/>
      <c r="C475" s="25"/>
      <c r="D475" s="26"/>
      <c r="E475" s="27"/>
      <c r="F475" s="28"/>
    </row>
    <row r="476" spans="1:6">
      <c r="A476" s="257"/>
      <c r="B476" s="46"/>
      <c r="C476" s="25"/>
      <c r="D476" s="26"/>
      <c r="E476" s="27"/>
      <c r="F476" s="28"/>
    </row>
    <row r="477" spans="1:6">
      <c r="A477" s="257"/>
      <c r="B477" s="46"/>
      <c r="C477" s="25"/>
      <c r="D477" s="26"/>
      <c r="E477" s="27"/>
      <c r="F477" s="28"/>
    </row>
    <row r="478" spans="1:6">
      <c r="A478" s="257"/>
      <c r="B478" s="46"/>
      <c r="C478" s="25"/>
      <c r="D478" s="26"/>
      <c r="E478" s="27"/>
      <c r="F478" s="28"/>
    </row>
    <row r="479" spans="1:6">
      <c r="A479" s="257"/>
      <c r="B479" s="46"/>
      <c r="C479" s="25"/>
      <c r="D479" s="26"/>
      <c r="E479" s="27"/>
      <c r="F479" s="28"/>
    </row>
    <row r="480" spans="1:6">
      <c r="A480" s="257"/>
      <c r="B480" s="46"/>
      <c r="C480" s="25"/>
      <c r="D480" s="26"/>
      <c r="E480" s="27"/>
      <c r="F480" s="28"/>
    </row>
    <row r="481" spans="1:6">
      <c r="A481" s="257"/>
      <c r="B481" s="46"/>
      <c r="C481" s="25"/>
      <c r="D481" s="26"/>
      <c r="E481" s="27"/>
      <c r="F481" s="28"/>
    </row>
    <row r="482" spans="1:6">
      <c r="A482" s="254"/>
      <c r="B482" s="200"/>
      <c r="C482" s="41"/>
      <c r="D482" s="26"/>
      <c r="E482" s="27"/>
      <c r="F482" s="28"/>
    </row>
    <row r="483" spans="1:6" ht="16" thickBot="1">
      <c r="A483" s="258"/>
      <c r="B483" s="387" t="s">
        <v>1</v>
      </c>
      <c r="C483" s="47"/>
      <c r="D483" s="342"/>
      <c r="E483" s="48"/>
      <c r="F483" s="35">
        <f>SUM(F445:F474)</f>
        <v>0</v>
      </c>
    </row>
    <row r="484" spans="1:6" ht="16" thickTop="1">
      <c r="A484" s="418" t="s">
        <v>28</v>
      </c>
      <c r="B484" s="185" t="s">
        <v>29</v>
      </c>
      <c r="C484" s="13" t="s">
        <v>149</v>
      </c>
      <c r="D484" s="373" t="s">
        <v>150</v>
      </c>
      <c r="E484" s="15" t="s">
        <v>151</v>
      </c>
      <c r="F484" s="16" t="s">
        <v>152</v>
      </c>
    </row>
    <row r="485" spans="1:6">
      <c r="A485" s="254"/>
      <c r="B485" s="195" t="s">
        <v>4</v>
      </c>
      <c r="C485" s="41"/>
      <c r="D485" s="26"/>
      <c r="E485" s="27"/>
      <c r="F485" s="28"/>
    </row>
    <row r="486" spans="1:6" ht="31">
      <c r="A486" s="254" t="s">
        <v>5</v>
      </c>
      <c r="B486" s="196" t="s">
        <v>367</v>
      </c>
      <c r="C486" s="41" t="s">
        <v>22</v>
      </c>
      <c r="D486" s="26">
        <v>29</v>
      </c>
      <c r="E486" s="27"/>
      <c r="F486" s="28">
        <f>D486*E486</f>
        <v>0</v>
      </c>
    </row>
    <row r="487" spans="1:6">
      <c r="A487" s="254"/>
      <c r="B487" s="196"/>
      <c r="C487" s="41"/>
      <c r="D487" s="26"/>
      <c r="E487" s="27"/>
      <c r="F487" s="28"/>
    </row>
    <row r="488" spans="1:6" ht="31">
      <c r="A488" s="254" t="s">
        <v>6</v>
      </c>
      <c r="B488" s="196" t="s">
        <v>368</v>
      </c>
      <c r="C488" s="41" t="s">
        <v>22</v>
      </c>
      <c r="D488" s="26">
        <v>29</v>
      </c>
      <c r="E488" s="27"/>
      <c r="F488" s="28">
        <f>D488*E488</f>
        <v>0</v>
      </c>
    </row>
    <row r="489" spans="1:6">
      <c r="A489" s="254"/>
      <c r="B489" s="213"/>
      <c r="C489" s="41"/>
      <c r="D489" s="26"/>
      <c r="E489" s="27"/>
      <c r="F489" s="28"/>
    </row>
    <row r="490" spans="1:6" ht="34.5" customHeight="1">
      <c r="A490" s="254" t="s">
        <v>7</v>
      </c>
      <c r="B490" s="213" t="s">
        <v>240</v>
      </c>
      <c r="C490" s="25" t="s">
        <v>22</v>
      </c>
      <c r="D490" s="26">
        <v>36</v>
      </c>
      <c r="E490" s="27"/>
      <c r="F490" s="28">
        <f>D490*E490</f>
        <v>0</v>
      </c>
    </row>
    <row r="491" spans="1:6">
      <c r="A491" s="254"/>
      <c r="B491" s="213"/>
      <c r="C491" s="25"/>
      <c r="D491" s="26"/>
      <c r="E491" s="56"/>
      <c r="F491" s="28"/>
    </row>
    <row r="492" spans="1:6">
      <c r="A492" s="254" t="s">
        <v>8</v>
      </c>
      <c r="B492" s="189" t="s">
        <v>241</v>
      </c>
      <c r="C492" s="25" t="s">
        <v>22</v>
      </c>
      <c r="D492" s="26">
        <v>36</v>
      </c>
      <c r="E492" s="56"/>
      <c r="F492" s="28">
        <f>D492*E492</f>
        <v>0</v>
      </c>
    </row>
    <row r="493" spans="1:6">
      <c r="A493" s="254"/>
      <c r="B493" s="189"/>
      <c r="C493" s="25"/>
      <c r="D493" s="26"/>
      <c r="E493" s="56"/>
      <c r="F493" s="28"/>
    </row>
    <row r="494" spans="1:6" ht="16" thickBot="1">
      <c r="A494" s="256"/>
      <c r="B494" s="389" t="s">
        <v>1</v>
      </c>
      <c r="C494" s="142"/>
      <c r="D494" s="292"/>
      <c r="E494" s="27"/>
      <c r="F494" s="35">
        <f>SUM(F486:F493)</f>
        <v>0</v>
      </c>
    </row>
    <row r="495" spans="1:6" ht="16" thickTop="1">
      <c r="A495" s="254"/>
      <c r="B495" s="211"/>
      <c r="C495" s="25"/>
      <c r="D495" s="26"/>
      <c r="E495" s="56"/>
      <c r="F495" s="28"/>
    </row>
    <row r="496" spans="1:6">
      <c r="A496" s="254"/>
      <c r="B496" s="218" t="s">
        <v>31</v>
      </c>
      <c r="C496" s="25"/>
      <c r="D496" s="26"/>
      <c r="E496" s="56"/>
      <c r="F496" s="28"/>
    </row>
    <row r="497" spans="1:6">
      <c r="A497" s="254"/>
      <c r="B497" s="211"/>
      <c r="C497" s="25"/>
      <c r="D497" s="26"/>
      <c r="E497" s="56"/>
      <c r="F497" s="28"/>
    </row>
    <row r="498" spans="1:6">
      <c r="A498" s="254"/>
      <c r="B498" s="211" t="s">
        <v>363</v>
      </c>
      <c r="C498" s="25"/>
      <c r="D498" s="26"/>
      <c r="E498" s="56"/>
      <c r="F498" s="28">
        <f>F483</f>
        <v>0</v>
      </c>
    </row>
    <row r="499" spans="1:6">
      <c r="A499" s="254"/>
      <c r="B499" s="211"/>
      <c r="C499" s="25"/>
      <c r="D499" s="26"/>
      <c r="E499" s="56"/>
      <c r="F499" s="28"/>
    </row>
    <row r="500" spans="1:6">
      <c r="A500" s="254"/>
      <c r="B500" s="211"/>
      <c r="C500" s="25"/>
      <c r="D500" s="26"/>
      <c r="E500" s="56"/>
      <c r="F500" s="28"/>
    </row>
    <row r="501" spans="1:6">
      <c r="A501" s="254"/>
      <c r="B501" s="211" t="s">
        <v>282</v>
      </c>
      <c r="C501" s="25"/>
      <c r="D501" s="26"/>
      <c r="E501" s="56"/>
      <c r="F501" s="28">
        <f>F494</f>
        <v>0</v>
      </c>
    </row>
    <row r="502" spans="1:6">
      <c r="A502" s="254"/>
      <c r="B502" s="211"/>
      <c r="C502" s="25"/>
      <c r="D502" s="26"/>
      <c r="E502" s="56"/>
      <c r="F502" s="28"/>
    </row>
    <row r="503" spans="1:6">
      <c r="A503" s="254"/>
      <c r="B503" s="211"/>
      <c r="C503" s="25"/>
      <c r="D503" s="26"/>
      <c r="E503" s="56"/>
      <c r="F503" s="28"/>
    </row>
    <row r="504" spans="1:6">
      <c r="A504" s="254"/>
      <c r="B504" s="211"/>
      <c r="C504" s="25"/>
      <c r="D504" s="26"/>
      <c r="E504" s="56"/>
      <c r="F504" s="28"/>
    </row>
    <row r="505" spans="1:6">
      <c r="A505" s="254"/>
      <c r="B505" s="211"/>
      <c r="C505" s="25"/>
      <c r="D505" s="26"/>
      <c r="E505" s="56"/>
      <c r="F505" s="28"/>
    </row>
    <row r="506" spans="1:6">
      <c r="A506" s="254"/>
      <c r="B506" s="211"/>
      <c r="C506" s="25"/>
      <c r="D506" s="26"/>
      <c r="E506" s="56"/>
      <c r="F506" s="28"/>
    </row>
    <row r="507" spans="1:6">
      <c r="A507" s="254"/>
      <c r="B507" s="211"/>
      <c r="C507" s="25"/>
      <c r="D507" s="26"/>
      <c r="E507" s="56"/>
      <c r="F507" s="28"/>
    </row>
    <row r="508" spans="1:6">
      <c r="A508" s="254"/>
      <c r="B508" s="211"/>
      <c r="C508" s="25"/>
      <c r="D508" s="26"/>
      <c r="E508" s="56"/>
      <c r="F508" s="28"/>
    </row>
    <row r="509" spans="1:6">
      <c r="A509" s="254"/>
      <c r="B509" s="211"/>
      <c r="C509" s="25"/>
      <c r="D509" s="26"/>
      <c r="E509" s="56"/>
      <c r="F509" s="28"/>
    </row>
    <row r="510" spans="1:6">
      <c r="A510" s="254"/>
      <c r="B510" s="211"/>
      <c r="C510" s="25"/>
      <c r="D510" s="26"/>
      <c r="E510" s="56"/>
      <c r="F510" s="28"/>
    </row>
    <row r="511" spans="1:6">
      <c r="A511" s="254"/>
      <c r="B511" s="211"/>
      <c r="C511" s="25"/>
      <c r="D511" s="26"/>
      <c r="E511" s="56"/>
      <c r="F511" s="28"/>
    </row>
    <row r="512" spans="1:6">
      <c r="A512" s="254"/>
      <c r="B512" s="211"/>
      <c r="C512" s="25"/>
      <c r="D512" s="26"/>
      <c r="E512" s="56"/>
      <c r="F512" s="28"/>
    </row>
    <row r="513" spans="1:6">
      <c r="A513" s="254"/>
      <c r="B513" s="211"/>
      <c r="C513" s="25"/>
      <c r="D513" s="26"/>
      <c r="E513" s="56"/>
      <c r="F513" s="28"/>
    </row>
    <row r="514" spans="1:6">
      <c r="A514" s="254"/>
      <c r="B514" s="211"/>
      <c r="C514" s="25"/>
      <c r="D514" s="26"/>
      <c r="E514" s="56"/>
      <c r="F514" s="28"/>
    </row>
    <row r="515" spans="1:6">
      <c r="A515" s="254"/>
      <c r="B515" s="211"/>
      <c r="C515" s="25"/>
      <c r="D515" s="26"/>
      <c r="E515" s="56"/>
      <c r="F515" s="28"/>
    </row>
    <row r="516" spans="1:6">
      <c r="A516" s="254"/>
      <c r="B516" s="211"/>
      <c r="C516" s="25"/>
      <c r="D516" s="26"/>
      <c r="E516" s="56"/>
      <c r="F516" s="28"/>
    </row>
    <row r="517" spans="1:6">
      <c r="A517" s="254"/>
      <c r="B517" s="211"/>
      <c r="C517" s="25"/>
      <c r="D517" s="26"/>
      <c r="E517" s="56"/>
      <c r="F517" s="28"/>
    </row>
    <row r="518" spans="1:6">
      <c r="A518" s="254"/>
      <c r="B518" s="211"/>
      <c r="C518" s="25"/>
      <c r="D518" s="26"/>
      <c r="E518" s="56"/>
      <c r="F518" s="28"/>
    </row>
    <row r="519" spans="1:6">
      <c r="A519" s="254"/>
      <c r="B519" s="211"/>
      <c r="C519" s="25"/>
      <c r="D519" s="26"/>
      <c r="E519" s="56"/>
      <c r="F519" s="28"/>
    </row>
    <row r="520" spans="1:6">
      <c r="A520" s="254"/>
      <c r="B520" s="211"/>
      <c r="C520" s="25"/>
      <c r="D520" s="26"/>
      <c r="E520" s="56"/>
      <c r="F520" s="28"/>
    </row>
    <row r="521" spans="1:6">
      <c r="A521" s="254"/>
      <c r="B521" s="211"/>
      <c r="C521" s="25"/>
      <c r="D521" s="26"/>
      <c r="E521" s="56"/>
      <c r="F521" s="28"/>
    </row>
    <row r="522" spans="1:6">
      <c r="A522" s="254"/>
      <c r="B522" s="211"/>
      <c r="C522" s="25"/>
      <c r="D522" s="26"/>
      <c r="E522" s="56"/>
      <c r="F522" s="28"/>
    </row>
    <row r="523" spans="1:6">
      <c r="A523" s="254"/>
      <c r="B523" s="211"/>
      <c r="C523" s="25"/>
      <c r="D523" s="26"/>
      <c r="E523" s="56"/>
      <c r="F523" s="28"/>
    </row>
    <row r="524" spans="1:6">
      <c r="A524" s="254"/>
      <c r="B524" s="211"/>
      <c r="C524" s="25"/>
      <c r="D524" s="26"/>
      <c r="E524" s="56"/>
      <c r="F524" s="28"/>
    </row>
    <row r="525" spans="1:6">
      <c r="A525" s="254"/>
      <c r="B525" s="211"/>
      <c r="C525" s="25"/>
      <c r="D525" s="26"/>
      <c r="E525" s="56"/>
      <c r="F525" s="28"/>
    </row>
    <row r="526" spans="1:6">
      <c r="A526" s="254"/>
      <c r="B526" s="211"/>
      <c r="C526" s="25"/>
      <c r="D526" s="26"/>
      <c r="E526" s="56"/>
      <c r="F526" s="28"/>
    </row>
    <row r="527" spans="1:6">
      <c r="A527" s="254"/>
      <c r="B527" s="211"/>
      <c r="C527" s="25"/>
      <c r="D527" s="26"/>
      <c r="E527" s="56"/>
      <c r="F527" s="28"/>
    </row>
    <row r="528" spans="1:6" ht="16" thickBot="1">
      <c r="A528" s="255"/>
      <c r="B528" s="391" t="s">
        <v>242</v>
      </c>
      <c r="C528" s="32"/>
      <c r="D528" s="33"/>
      <c r="E528" s="34"/>
      <c r="F528" s="35">
        <f>SUM(F498:F527)</f>
        <v>0</v>
      </c>
    </row>
    <row r="529" spans="1:6" ht="16" thickTop="1">
      <c r="A529" s="418" t="s">
        <v>28</v>
      </c>
      <c r="B529" s="185" t="s">
        <v>29</v>
      </c>
      <c r="C529" s="13" t="s">
        <v>149</v>
      </c>
      <c r="D529" s="373" t="s">
        <v>150</v>
      </c>
      <c r="E529" s="15" t="s">
        <v>151</v>
      </c>
      <c r="F529" s="16" t="s">
        <v>152</v>
      </c>
    </row>
    <row r="530" spans="1:6">
      <c r="A530" s="254"/>
      <c r="B530" s="392" t="s">
        <v>243</v>
      </c>
      <c r="C530" s="25"/>
      <c r="D530" s="26"/>
      <c r="E530" s="27"/>
      <c r="F530" s="28"/>
    </row>
    <row r="531" spans="1:6">
      <c r="A531" s="254"/>
      <c r="B531" s="392" t="s">
        <v>33</v>
      </c>
      <c r="C531" s="25"/>
      <c r="D531" s="26"/>
      <c r="E531" s="27"/>
      <c r="F531" s="28"/>
    </row>
    <row r="532" spans="1:6">
      <c r="A532" s="254"/>
      <c r="B532" s="211"/>
      <c r="C532" s="25"/>
      <c r="D532" s="26"/>
      <c r="E532" s="56"/>
      <c r="F532" s="28"/>
    </row>
    <row r="533" spans="1:6">
      <c r="A533" s="254"/>
      <c r="B533" s="218" t="s">
        <v>34</v>
      </c>
      <c r="C533" s="25"/>
      <c r="D533" s="26"/>
      <c r="E533" s="27"/>
      <c r="F533" s="28"/>
    </row>
    <row r="534" spans="1:6">
      <c r="A534" s="254"/>
      <c r="B534" s="211"/>
      <c r="C534" s="25"/>
      <c r="D534" s="26"/>
      <c r="E534" s="56"/>
      <c r="F534" s="28"/>
    </row>
    <row r="535" spans="1:6" ht="33" customHeight="1">
      <c r="A535" s="254"/>
      <c r="B535" s="218" t="s">
        <v>244</v>
      </c>
      <c r="C535" s="25"/>
      <c r="D535" s="26"/>
      <c r="E535" s="27"/>
      <c r="F535" s="28"/>
    </row>
    <row r="536" spans="1:6">
      <c r="A536" s="254" t="s">
        <v>5</v>
      </c>
      <c r="B536" s="284" t="s">
        <v>414</v>
      </c>
      <c r="C536" s="25" t="s">
        <v>20</v>
      </c>
      <c r="D536" s="26">
        <v>36</v>
      </c>
      <c r="E536" s="27"/>
      <c r="F536" s="28">
        <f>D536*E536</f>
        <v>0</v>
      </c>
    </row>
    <row r="537" spans="1:6">
      <c r="A537" s="254"/>
      <c r="B537" s="211"/>
      <c r="C537" s="25"/>
      <c r="D537" s="26"/>
      <c r="E537" s="56"/>
      <c r="F537" s="28"/>
    </row>
    <row r="538" spans="1:6" ht="31">
      <c r="A538" s="262"/>
      <c r="B538" s="395" t="s">
        <v>431</v>
      </c>
      <c r="C538" s="98"/>
      <c r="D538" s="26"/>
      <c r="E538" s="27"/>
      <c r="F538" s="28"/>
    </row>
    <row r="539" spans="1:6">
      <c r="A539" s="262" t="s">
        <v>6</v>
      </c>
      <c r="B539" s="284" t="s">
        <v>432</v>
      </c>
      <c r="C539" s="98" t="s">
        <v>20</v>
      </c>
      <c r="D539" s="26">
        <v>39</v>
      </c>
      <c r="E539" s="27"/>
      <c r="F539" s="28">
        <f>D539*E539</f>
        <v>0</v>
      </c>
    </row>
    <row r="540" spans="1:6">
      <c r="A540" s="254"/>
      <c r="B540" s="211"/>
      <c r="C540" s="25"/>
      <c r="D540" s="26"/>
      <c r="E540" s="56"/>
      <c r="F540" s="28"/>
    </row>
    <row r="541" spans="1:6">
      <c r="A541" s="254"/>
      <c r="B541" s="395" t="s">
        <v>395</v>
      </c>
      <c r="C541" s="25"/>
      <c r="D541" s="26"/>
      <c r="E541" s="27"/>
      <c r="F541" s="28"/>
    </row>
    <row r="542" spans="1:6">
      <c r="A542" s="254" t="s">
        <v>7</v>
      </c>
      <c r="B542" s="284" t="s">
        <v>555</v>
      </c>
      <c r="C542" s="25" t="s">
        <v>20</v>
      </c>
      <c r="D542" s="26">
        <v>39</v>
      </c>
      <c r="E542" s="27"/>
      <c r="F542" s="28">
        <f>D542*E542</f>
        <v>0</v>
      </c>
    </row>
    <row r="543" spans="1:6">
      <c r="A543" s="254"/>
      <c r="B543" s="211"/>
      <c r="C543" s="25"/>
      <c r="D543" s="26"/>
      <c r="E543" s="56"/>
      <c r="F543" s="28"/>
    </row>
    <row r="544" spans="1:6">
      <c r="A544" s="254" t="s">
        <v>8</v>
      </c>
      <c r="B544" s="284" t="s">
        <v>396</v>
      </c>
      <c r="C544" s="25" t="s">
        <v>22</v>
      </c>
      <c r="D544" s="26">
        <v>18</v>
      </c>
      <c r="E544" s="27"/>
      <c r="F544" s="28">
        <f>D544*E544</f>
        <v>0</v>
      </c>
    </row>
    <row r="545" spans="1:6">
      <c r="A545" s="254"/>
      <c r="B545" s="211"/>
      <c r="C545" s="25"/>
      <c r="D545" s="26"/>
      <c r="E545" s="56"/>
      <c r="F545" s="28"/>
    </row>
    <row r="546" spans="1:6">
      <c r="A546" s="254"/>
      <c r="B546" s="218" t="s">
        <v>245</v>
      </c>
      <c r="C546" s="25"/>
      <c r="D546" s="26"/>
      <c r="E546" s="410"/>
      <c r="F546" s="28"/>
    </row>
    <row r="547" spans="1:6">
      <c r="A547" s="254"/>
      <c r="B547" s="201" t="s">
        <v>246</v>
      </c>
      <c r="C547" s="43"/>
      <c r="D547" s="43"/>
      <c r="E547" s="410"/>
      <c r="F547" s="28"/>
    </row>
    <row r="548" spans="1:6">
      <c r="A548" s="254" t="s">
        <v>9</v>
      </c>
      <c r="B548" s="200" t="s">
        <v>308</v>
      </c>
      <c r="C548" s="41" t="s">
        <v>20</v>
      </c>
      <c r="D548" s="41">
        <v>96</v>
      </c>
      <c r="E548" s="410"/>
      <c r="F548" s="28">
        <f>D548*E548</f>
        <v>0</v>
      </c>
    </row>
    <row r="549" spans="1:6">
      <c r="A549" s="254"/>
      <c r="B549" s="211"/>
      <c r="C549" s="25"/>
      <c r="D549" s="26"/>
      <c r="E549" s="56"/>
      <c r="F549" s="28"/>
    </row>
    <row r="550" spans="1:6">
      <c r="A550" s="254"/>
      <c r="B550" s="218" t="s">
        <v>4</v>
      </c>
      <c r="C550" s="25"/>
      <c r="D550" s="26"/>
      <c r="E550" s="56"/>
      <c r="F550" s="28"/>
    </row>
    <row r="551" spans="1:6" ht="33.65" customHeight="1">
      <c r="A551" s="254" t="s">
        <v>10</v>
      </c>
      <c r="B551" s="211" t="s">
        <v>251</v>
      </c>
      <c r="C551" s="25" t="s">
        <v>20</v>
      </c>
      <c r="D551" s="26">
        <v>226</v>
      </c>
      <c r="E551" s="56"/>
      <c r="F551" s="28">
        <f>D551*E551</f>
        <v>0</v>
      </c>
    </row>
    <row r="552" spans="1:6">
      <c r="A552" s="254"/>
      <c r="B552" s="211"/>
      <c r="C552" s="25"/>
      <c r="D552" s="26"/>
      <c r="E552" s="56"/>
      <c r="F552" s="28"/>
    </row>
    <row r="553" spans="1:6" ht="31">
      <c r="A553" s="254" t="s">
        <v>11</v>
      </c>
      <c r="B553" s="211" t="s">
        <v>252</v>
      </c>
      <c r="C553" s="41" t="s">
        <v>20</v>
      </c>
      <c r="D553" s="351">
        <v>96</v>
      </c>
      <c r="E553" s="56"/>
      <c r="F553" s="28">
        <f>D553*E553</f>
        <v>0</v>
      </c>
    </row>
    <row r="554" spans="1:6">
      <c r="A554" s="254"/>
      <c r="B554" s="211"/>
      <c r="C554" s="25"/>
      <c r="D554" s="26"/>
      <c r="E554" s="56"/>
      <c r="F554" s="28"/>
    </row>
    <row r="555" spans="1:6">
      <c r="A555" s="254"/>
      <c r="B555" s="218" t="s">
        <v>253</v>
      </c>
      <c r="C555" s="25"/>
      <c r="D555" s="26"/>
      <c r="E555" s="56"/>
      <c r="F555" s="28"/>
    </row>
    <row r="556" spans="1:6">
      <c r="A556" s="254"/>
      <c r="B556" s="399" t="s">
        <v>309</v>
      </c>
      <c r="C556" s="25"/>
      <c r="D556" s="26"/>
      <c r="E556" s="56"/>
      <c r="F556" s="28"/>
    </row>
    <row r="557" spans="1:6">
      <c r="A557" s="254" t="s">
        <v>12</v>
      </c>
      <c r="B557" s="211" t="s">
        <v>311</v>
      </c>
      <c r="C557" s="25" t="s">
        <v>22</v>
      </c>
      <c r="D557" s="26">
        <v>122</v>
      </c>
      <c r="E557" s="56"/>
      <c r="F557" s="28">
        <f>D557*E557</f>
        <v>0</v>
      </c>
    </row>
    <row r="558" spans="1:6">
      <c r="A558" s="254"/>
      <c r="B558" s="211"/>
      <c r="C558" s="25"/>
      <c r="D558" s="26"/>
      <c r="E558" s="56"/>
      <c r="F558" s="28"/>
    </row>
    <row r="559" spans="1:6">
      <c r="A559" s="254" t="s">
        <v>147</v>
      </c>
      <c r="B559" s="211" t="s">
        <v>310</v>
      </c>
      <c r="C559" s="25" t="s">
        <v>22</v>
      </c>
      <c r="D559" s="26">
        <v>12</v>
      </c>
      <c r="E559" s="56"/>
      <c r="F559" s="28">
        <f>D559*E559</f>
        <v>0</v>
      </c>
    </row>
    <row r="560" spans="1:6">
      <c r="A560" s="254"/>
      <c r="B560" s="211"/>
      <c r="C560" s="25"/>
      <c r="D560" s="26"/>
      <c r="E560" s="56"/>
      <c r="F560" s="28"/>
    </row>
    <row r="561" spans="1:6">
      <c r="A561" s="254"/>
      <c r="B561" s="201" t="s">
        <v>254</v>
      </c>
      <c r="C561" s="25"/>
      <c r="D561" s="26"/>
      <c r="E561" s="56"/>
      <c r="F561" s="28"/>
    </row>
    <row r="562" spans="1:6">
      <c r="A562" s="254" t="s">
        <v>13</v>
      </c>
      <c r="B562" s="226" t="s">
        <v>531</v>
      </c>
      <c r="C562" s="25" t="s">
        <v>20</v>
      </c>
      <c r="D562" s="26">
        <v>150</v>
      </c>
      <c r="E562" s="56"/>
      <c r="F562" s="28">
        <f>D562*E562</f>
        <v>0</v>
      </c>
    </row>
    <row r="563" spans="1:6">
      <c r="A563" s="254"/>
      <c r="B563" s="211"/>
      <c r="C563" s="25"/>
      <c r="D563" s="26"/>
      <c r="E563" s="56"/>
      <c r="F563" s="28"/>
    </row>
    <row r="564" spans="1:6" s="97" customFormat="1">
      <c r="A564" s="262" t="s">
        <v>14</v>
      </c>
      <c r="B564" s="284" t="s">
        <v>415</v>
      </c>
      <c r="C564" s="98" t="s">
        <v>22</v>
      </c>
      <c r="D564" s="26">
        <v>84</v>
      </c>
      <c r="E564" s="56"/>
      <c r="F564" s="28">
        <f>D564*E564</f>
        <v>0</v>
      </c>
    </row>
    <row r="565" spans="1:6">
      <c r="A565" s="254"/>
      <c r="B565" s="211"/>
      <c r="C565" s="25"/>
      <c r="D565" s="26"/>
      <c r="E565" s="56"/>
      <c r="F565" s="28"/>
    </row>
    <row r="566" spans="1:6">
      <c r="A566" s="254"/>
      <c r="B566" s="211"/>
      <c r="C566" s="25"/>
      <c r="D566" s="26"/>
      <c r="E566" s="56"/>
      <c r="F566" s="28"/>
    </row>
    <row r="567" spans="1:6">
      <c r="A567" s="254"/>
      <c r="B567" s="211"/>
      <c r="C567" s="25"/>
      <c r="D567" s="26"/>
      <c r="E567" s="56"/>
      <c r="F567" s="28"/>
    </row>
    <row r="568" spans="1:6">
      <c r="A568" s="254"/>
      <c r="B568" s="211"/>
      <c r="C568" s="25"/>
      <c r="D568" s="26"/>
      <c r="E568" s="56"/>
      <c r="F568" s="28"/>
    </row>
    <row r="569" spans="1:6">
      <c r="A569" s="254"/>
      <c r="B569" s="211"/>
      <c r="C569" s="25"/>
      <c r="D569" s="26"/>
      <c r="E569" s="56"/>
      <c r="F569" s="28"/>
    </row>
    <row r="570" spans="1:6">
      <c r="A570" s="254"/>
      <c r="B570" s="211"/>
      <c r="C570" s="25"/>
      <c r="D570" s="26"/>
      <c r="E570" s="56"/>
      <c r="F570" s="28"/>
    </row>
    <row r="571" spans="1:6">
      <c r="A571" s="254"/>
      <c r="B571" s="211"/>
      <c r="C571" s="25"/>
      <c r="D571" s="26"/>
      <c r="E571" s="56"/>
      <c r="F571" s="28"/>
    </row>
    <row r="572" spans="1:6">
      <c r="A572" s="254"/>
      <c r="B572" s="211"/>
      <c r="C572" s="25"/>
      <c r="D572" s="26"/>
      <c r="E572" s="56"/>
      <c r="F572" s="28"/>
    </row>
    <row r="573" spans="1:6" s="97" customFormat="1" ht="16" thickBot="1">
      <c r="A573" s="266"/>
      <c r="B573" s="411" t="s">
        <v>1</v>
      </c>
      <c r="C573" s="100"/>
      <c r="D573" s="348"/>
      <c r="E573" s="48"/>
      <c r="F573" s="35">
        <f>SUM(F536:F566)</f>
        <v>0</v>
      </c>
    </row>
    <row r="574" spans="1:6" s="97" customFormat="1" ht="16" thickTop="1">
      <c r="A574" s="418" t="s">
        <v>28</v>
      </c>
      <c r="B574" s="185" t="s">
        <v>29</v>
      </c>
      <c r="C574" s="13" t="s">
        <v>149</v>
      </c>
      <c r="D574" s="373" t="s">
        <v>150</v>
      </c>
      <c r="E574" s="15" t="s">
        <v>151</v>
      </c>
      <c r="F574" s="16" t="s">
        <v>152</v>
      </c>
    </row>
    <row r="575" spans="1:6" ht="31">
      <c r="A575" s="254" t="s">
        <v>5</v>
      </c>
      <c r="B575" s="211" t="s">
        <v>397</v>
      </c>
      <c r="C575" s="25" t="s">
        <v>23</v>
      </c>
      <c r="D575" s="26">
        <v>1</v>
      </c>
      <c r="E575" s="56"/>
      <c r="F575" s="28">
        <f>D575*E575</f>
        <v>0</v>
      </c>
    </row>
    <row r="576" spans="1:6">
      <c r="A576" s="254"/>
      <c r="B576" s="211"/>
      <c r="C576" s="25"/>
      <c r="D576" s="25"/>
      <c r="E576" s="56"/>
      <c r="F576" s="28"/>
    </row>
    <row r="577" spans="1:6">
      <c r="A577" s="254"/>
      <c r="B577" s="218" t="s">
        <v>4</v>
      </c>
      <c r="C577" s="25"/>
      <c r="D577" s="26"/>
      <c r="E577" s="27"/>
      <c r="F577" s="28"/>
    </row>
    <row r="578" spans="1:6" ht="31">
      <c r="A578" s="254" t="s">
        <v>6</v>
      </c>
      <c r="B578" s="211" t="s">
        <v>359</v>
      </c>
      <c r="C578" s="25" t="s">
        <v>20</v>
      </c>
      <c r="D578" s="25">
        <v>0</v>
      </c>
      <c r="E578" s="56"/>
      <c r="F578" s="28">
        <f>D578*E578</f>
        <v>0</v>
      </c>
    </row>
    <row r="579" spans="1:6">
      <c r="A579" s="254"/>
      <c r="B579" s="211"/>
      <c r="C579" s="25"/>
      <c r="D579" s="25"/>
      <c r="E579" s="56"/>
      <c r="F579" s="28"/>
    </row>
    <row r="580" spans="1:6" ht="31">
      <c r="A580" s="254" t="s">
        <v>7</v>
      </c>
      <c r="B580" s="211" t="s">
        <v>257</v>
      </c>
      <c r="C580" s="25" t="s">
        <v>20</v>
      </c>
      <c r="D580" s="25">
        <v>150</v>
      </c>
      <c r="E580" s="56"/>
      <c r="F580" s="28">
        <f>D580*E580</f>
        <v>0</v>
      </c>
    </row>
    <row r="581" spans="1:6">
      <c r="A581" s="254"/>
      <c r="B581" s="211"/>
      <c r="C581" s="25"/>
      <c r="D581" s="25"/>
      <c r="E581" s="56"/>
      <c r="F581" s="28"/>
    </row>
    <row r="582" spans="1:6" s="97" customFormat="1" ht="33.75" customHeight="1">
      <c r="A582" s="262" t="s">
        <v>8</v>
      </c>
      <c r="B582" s="284" t="s">
        <v>416</v>
      </c>
      <c r="C582" s="98" t="s">
        <v>22</v>
      </c>
      <c r="D582" s="352">
        <f>D564</f>
        <v>84</v>
      </c>
      <c r="E582" s="56"/>
      <c r="F582" s="28">
        <f>D582*E582</f>
        <v>0</v>
      </c>
    </row>
    <row r="583" spans="1:6">
      <c r="A583" s="254"/>
      <c r="B583" s="211"/>
      <c r="C583" s="25"/>
      <c r="D583" s="25"/>
      <c r="E583" s="56"/>
      <c r="F583" s="28"/>
    </row>
    <row r="584" spans="1:6" s="97" customFormat="1" ht="16" thickBot="1">
      <c r="A584" s="256"/>
      <c r="B584" s="389" t="s">
        <v>1</v>
      </c>
      <c r="C584" s="142"/>
      <c r="D584" s="292"/>
      <c r="E584" s="27"/>
      <c r="F584" s="35">
        <f>SUM(F575:F583)</f>
        <v>0</v>
      </c>
    </row>
    <row r="585" spans="1:6" s="97" customFormat="1" ht="16" thickTop="1">
      <c r="A585" s="262"/>
      <c r="B585" s="284"/>
      <c r="C585" s="98"/>
      <c r="D585" s="26"/>
      <c r="E585" s="56"/>
      <c r="F585" s="28"/>
    </row>
    <row r="586" spans="1:6" s="97" customFormat="1">
      <c r="A586" s="262"/>
      <c r="B586" s="395" t="s">
        <v>31</v>
      </c>
      <c r="C586" s="98"/>
      <c r="D586" s="26"/>
      <c r="E586" s="56"/>
      <c r="F586" s="28"/>
    </row>
    <row r="587" spans="1:6" s="97" customFormat="1">
      <c r="A587" s="262"/>
      <c r="B587" s="284"/>
      <c r="C587" s="98"/>
      <c r="D587" s="26"/>
      <c r="E587" s="56"/>
      <c r="F587" s="28"/>
    </row>
    <row r="588" spans="1:6" s="97" customFormat="1">
      <c r="A588" s="262"/>
      <c r="B588" s="284" t="s">
        <v>301</v>
      </c>
      <c r="C588" s="98"/>
      <c r="D588" s="26"/>
      <c r="E588" s="56"/>
      <c r="F588" s="28">
        <f>F573</f>
        <v>0</v>
      </c>
    </row>
    <row r="589" spans="1:6" s="97" customFormat="1">
      <c r="A589" s="262"/>
      <c r="B589" s="104"/>
      <c r="C589" s="98"/>
      <c r="D589" s="98"/>
      <c r="E589" s="56"/>
      <c r="F589" s="28"/>
    </row>
    <row r="590" spans="1:6" s="97" customFormat="1">
      <c r="A590" s="262"/>
      <c r="B590" s="104"/>
      <c r="C590" s="98"/>
      <c r="D590" s="98"/>
      <c r="E590" s="56"/>
      <c r="F590" s="28"/>
    </row>
    <row r="591" spans="1:6" s="97" customFormat="1">
      <c r="A591" s="262"/>
      <c r="B591" s="284" t="s">
        <v>580</v>
      </c>
      <c r="C591" s="98"/>
      <c r="D591" s="98"/>
      <c r="E591" s="56"/>
      <c r="F591" s="28">
        <f>F584</f>
        <v>0</v>
      </c>
    </row>
    <row r="592" spans="1:6">
      <c r="A592" s="254"/>
      <c r="B592" s="211"/>
      <c r="C592" s="25"/>
      <c r="D592" s="25"/>
      <c r="E592" s="56"/>
      <c r="F592" s="28"/>
    </row>
    <row r="593" spans="1:6">
      <c r="A593" s="254"/>
      <c r="B593" s="211"/>
      <c r="C593" s="25"/>
      <c r="D593" s="25"/>
      <c r="E593" s="56"/>
      <c r="F593" s="28"/>
    </row>
    <row r="594" spans="1:6">
      <c r="A594" s="254"/>
      <c r="B594" s="211"/>
      <c r="C594" s="25"/>
      <c r="D594" s="25"/>
      <c r="E594" s="56"/>
      <c r="F594" s="28"/>
    </row>
    <row r="595" spans="1:6">
      <c r="A595" s="254"/>
      <c r="B595" s="211"/>
      <c r="C595" s="25"/>
      <c r="D595" s="25"/>
      <c r="E595" s="56"/>
      <c r="F595" s="28"/>
    </row>
    <row r="596" spans="1:6">
      <c r="A596" s="254"/>
      <c r="B596" s="211"/>
      <c r="C596" s="25"/>
      <c r="D596" s="25"/>
      <c r="E596" s="56"/>
      <c r="F596" s="28"/>
    </row>
    <row r="597" spans="1:6">
      <c r="A597" s="254"/>
      <c r="B597" s="211"/>
      <c r="C597" s="25"/>
      <c r="D597" s="25"/>
      <c r="E597" s="56"/>
      <c r="F597" s="28"/>
    </row>
    <row r="598" spans="1:6">
      <c r="A598" s="254"/>
      <c r="B598" s="211"/>
      <c r="C598" s="25"/>
      <c r="D598" s="25"/>
      <c r="E598" s="56"/>
      <c r="F598" s="28"/>
    </row>
    <row r="599" spans="1:6">
      <c r="A599" s="254"/>
      <c r="B599" s="211"/>
      <c r="C599" s="25"/>
      <c r="D599" s="25"/>
      <c r="E599" s="56"/>
      <c r="F599" s="28"/>
    </row>
    <row r="600" spans="1:6">
      <c r="A600" s="254"/>
      <c r="B600" s="211"/>
      <c r="C600" s="25"/>
      <c r="D600" s="25"/>
      <c r="E600" s="56"/>
      <c r="F600" s="28"/>
    </row>
    <row r="601" spans="1:6">
      <c r="A601" s="254"/>
      <c r="B601" s="211"/>
      <c r="C601" s="25"/>
      <c r="D601" s="25"/>
      <c r="E601" s="56"/>
      <c r="F601" s="28"/>
    </row>
    <row r="602" spans="1:6">
      <c r="A602" s="254"/>
      <c r="B602" s="211"/>
      <c r="C602" s="25"/>
      <c r="D602" s="25"/>
      <c r="E602" s="56"/>
      <c r="F602" s="28"/>
    </row>
    <row r="603" spans="1:6">
      <c r="A603" s="254"/>
      <c r="B603" s="211"/>
      <c r="C603" s="25"/>
      <c r="D603" s="25"/>
      <c r="E603" s="56"/>
      <c r="F603" s="28"/>
    </row>
    <row r="604" spans="1:6">
      <c r="A604" s="254"/>
      <c r="B604" s="211"/>
      <c r="C604" s="25"/>
      <c r="D604" s="25"/>
      <c r="E604" s="56"/>
      <c r="F604" s="28"/>
    </row>
    <row r="605" spans="1:6">
      <c r="A605" s="254"/>
      <c r="B605" s="211"/>
      <c r="C605" s="25"/>
      <c r="D605" s="25"/>
      <c r="E605" s="56"/>
      <c r="F605" s="28"/>
    </row>
    <row r="606" spans="1:6">
      <c r="A606" s="254"/>
      <c r="B606" s="211"/>
      <c r="C606" s="25"/>
      <c r="D606" s="25"/>
      <c r="E606" s="56"/>
      <c r="F606" s="28"/>
    </row>
    <row r="607" spans="1:6">
      <c r="A607" s="254"/>
      <c r="B607" s="211"/>
      <c r="C607" s="25"/>
      <c r="D607" s="25"/>
      <c r="E607" s="56"/>
      <c r="F607" s="28"/>
    </row>
    <row r="608" spans="1:6">
      <c r="A608" s="254"/>
      <c r="B608" s="211"/>
      <c r="C608" s="25"/>
      <c r="D608" s="25"/>
      <c r="E608" s="56"/>
      <c r="F608" s="28"/>
    </row>
    <row r="609" spans="1:6">
      <c r="A609" s="254"/>
      <c r="B609" s="211"/>
      <c r="C609" s="25"/>
      <c r="D609" s="25"/>
      <c r="E609" s="56"/>
      <c r="F609" s="28"/>
    </row>
    <row r="610" spans="1:6">
      <c r="A610" s="254"/>
      <c r="B610" s="211"/>
      <c r="C610" s="25"/>
      <c r="D610" s="25"/>
      <c r="E610" s="56"/>
      <c r="F610" s="28"/>
    </row>
    <row r="611" spans="1:6">
      <c r="A611" s="254"/>
      <c r="B611" s="211"/>
      <c r="C611" s="25"/>
      <c r="D611" s="25"/>
      <c r="E611" s="56"/>
      <c r="F611" s="28"/>
    </row>
    <row r="612" spans="1:6">
      <c r="A612" s="254"/>
      <c r="B612" s="211"/>
      <c r="C612" s="25"/>
      <c r="D612" s="25"/>
      <c r="E612" s="56"/>
      <c r="F612" s="28"/>
    </row>
    <row r="613" spans="1:6">
      <c r="A613" s="254"/>
      <c r="B613" s="211"/>
      <c r="C613" s="25"/>
      <c r="D613" s="25"/>
      <c r="E613" s="56"/>
      <c r="F613" s="28"/>
    </row>
    <row r="614" spans="1:6">
      <c r="A614" s="254"/>
      <c r="B614" s="211"/>
      <c r="C614" s="25"/>
      <c r="D614" s="25"/>
      <c r="E614" s="56"/>
      <c r="F614" s="28"/>
    </row>
    <row r="615" spans="1:6">
      <c r="A615" s="254"/>
      <c r="B615" s="211"/>
      <c r="C615" s="25"/>
      <c r="D615" s="25"/>
      <c r="E615" s="56"/>
      <c r="F615" s="28"/>
    </row>
    <row r="616" spans="1:6">
      <c r="A616" s="254"/>
      <c r="B616" s="211"/>
      <c r="C616" s="25"/>
      <c r="D616" s="25"/>
      <c r="E616" s="56"/>
      <c r="F616" s="28"/>
    </row>
    <row r="617" spans="1:6">
      <c r="A617" s="254"/>
      <c r="B617" s="211"/>
      <c r="C617" s="25"/>
      <c r="D617" s="25"/>
      <c r="E617" s="56"/>
      <c r="F617" s="28"/>
    </row>
    <row r="618" spans="1:6" ht="31.5" thickBot="1">
      <c r="A618" s="255"/>
      <c r="B618" s="391" t="s">
        <v>259</v>
      </c>
      <c r="C618" s="32"/>
      <c r="D618" s="33"/>
      <c r="E618" s="34"/>
      <c r="F618" s="35">
        <f>SUM(F588:F598)</f>
        <v>0</v>
      </c>
    </row>
    <row r="619" spans="1:6" ht="16" thickTop="1">
      <c r="A619" s="418" t="s">
        <v>28</v>
      </c>
      <c r="B619" s="185" t="s">
        <v>29</v>
      </c>
      <c r="C619" s="13" t="s">
        <v>149</v>
      </c>
      <c r="D619" s="373" t="s">
        <v>150</v>
      </c>
      <c r="E619" s="15" t="s">
        <v>151</v>
      </c>
      <c r="F619" s="16" t="s">
        <v>152</v>
      </c>
    </row>
    <row r="620" spans="1:6">
      <c r="A620" s="254"/>
      <c r="B620" s="392" t="s">
        <v>260</v>
      </c>
      <c r="C620" s="25"/>
      <c r="D620" s="26"/>
      <c r="E620" s="27"/>
      <c r="F620" s="28"/>
    </row>
    <row r="621" spans="1:6">
      <c r="A621" s="254"/>
      <c r="B621" s="392" t="s">
        <v>261</v>
      </c>
      <c r="C621" s="25"/>
      <c r="D621" s="26"/>
      <c r="E621" s="27"/>
      <c r="F621" s="28"/>
    </row>
    <row r="622" spans="1:6">
      <c r="A622" s="254"/>
      <c r="B622" s="211"/>
      <c r="C622" s="25"/>
      <c r="D622" s="25"/>
      <c r="E622" s="56"/>
      <c r="F622" s="28"/>
    </row>
    <row r="623" spans="1:6">
      <c r="A623" s="254"/>
      <c r="B623" s="218" t="s">
        <v>34</v>
      </c>
      <c r="C623" s="25"/>
      <c r="D623" s="26"/>
      <c r="E623" s="27"/>
      <c r="F623" s="28"/>
    </row>
    <row r="624" spans="1:6">
      <c r="A624" s="254"/>
      <c r="B624" s="211"/>
      <c r="C624" s="25"/>
      <c r="D624" s="25"/>
      <c r="E624" s="56"/>
      <c r="F624" s="28"/>
    </row>
    <row r="625" spans="1:6" ht="33.75" customHeight="1">
      <c r="A625" s="254"/>
      <c r="B625" s="218" t="s">
        <v>244</v>
      </c>
      <c r="C625" s="25"/>
      <c r="D625" s="26"/>
      <c r="E625" s="27"/>
      <c r="F625" s="28"/>
    </row>
    <row r="626" spans="1:6">
      <c r="A626" s="254" t="s">
        <v>5</v>
      </c>
      <c r="B626" s="284" t="s">
        <v>417</v>
      </c>
      <c r="C626" s="25" t="s">
        <v>20</v>
      </c>
      <c r="D626" s="26">
        <v>40</v>
      </c>
      <c r="E626" s="27">
        <f>E536</f>
        <v>0</v>
      </c>
      <c r="F626" s="28">
        <f>D626*E626</f>
        <v>0</v>
      </c>
    </row>
    <row r="627" spans="1:6">
      <c r="A627" s="254"/>
      <c r="B627" s="211"/>
      <c r="C627" s="25"/>
      <c r="D627" s="25"/>
      <c r="E627" s="56"/>
      <c r="F627" s="28"/>
    </row>
    <row r="628" spans="1:6">
      <c r="A628" s="254"/>
      <c r="B628" s="218" t="s">
        <v>35</v>
      </c>
      <c r="C628" s="25"/>
      <c r="D628" s="26"/>
      <c r="E628" s="27"/>
      <c r="F628" s="28"/>
    </row>
    <row r="629" spans="1:6">
      <c r="A629" s="254"/>
      <c r="B629" s="201" t="s">
        <v>319</v>
      </c>
      <c r="C629" s="41"/>
      <c r="D629" s="26"/>
      <c r="E629" s="56"/>
      <c r="F629" s="28"/>
    </row>
    <row r="630" spans="1:6">
      <c r="A630" s="254" t="s">
        <v>6</v>
      </c>
      <c r="B630" s="230" t="s">
        <v>326</v>
      </c>
      <c r="C630" s="41" t="s">
        <v>20</v>
      </c>
      <c r="D630" s="26">
        <v>80</v>
      </c>
      <c r="E630" s="27"/>
      <c r="F630" s="28">
        <f>D630*E630</f>
        <v>0</v>
      </c>
    </row>
    <row r="631" spans="1:6">
      <c r="A631" s="254"/>
      <c r="B631" s="211"/>
      <c r="C631" s="25"/>
      <c r="D631" s="25"/>
      <c r="E631" s="56"/>
      <c r="F631" s="28"/>
    </row>
    <row r="632" spans="1:6">
      <c r="A632" s="254" t="s">
        <v>7</v>
      </c>
      <c r="B632" s="230" t="s">
        <v>327</v>
      </c>
      <c r="C632" s="41" t="s">
        <v>20</v>
      </c>
      <c r="D632" s="26">
        <v>5</v>
      </c>
      <c r="E632" s="27">
        <f>E630</f>
        <v>0</v>
      </c>
      <c r="F632" s="28">
        <f>D632*E632</f>
        <v>0</v>
      </c>
    </row>
    <row r="633" spans="1:6">
      <c r="A633" s="254"/>
      <c r="B633" s="211"/>
      <c r="C633" s="25"/>
      <c r="D633" s="25"/>
      <c r="E633" s="56"/>
      <c r="F633" s="28"/>
    </row>
    <row r="634" spans="1:6" ht="31">
      <c r="A634" s="254" t="s">
        <v>8</v>
      </c>
      <c r="B634" s="232" t="s">
        <v>502</v>
      </c>
      <c r="C634" s="106" t="s">
        <v>22</v>
      </c>
      <c r="D634" s="26">
        <v>8</v>
      </c>
      <c r="E634" s="27"/>
      <c r="F634" s="28">
        <f>D634*E634</f>
        <v>0</v>
      </c>
    </row>
    <row r="635" spans="1:6" s="78" customFormat="1">
      <c r="A635" s="254"/>
      <c r="B635" s="409" t="s">
        <v>589</v>
      </c>
      <c r="C635" s="98"/>
      <c r="D635" s="26"/>
      <c r="E635" s="56"/>
      <c r="F635" s="28"/>
    </row>
    <row r="636" spans="1:6" s="78" customFormat="1" ht="81.75" customHeight="1">
      <c r="A636" s="254" t="s">
        <v>9</v>
      </c>
      <c r="B636" s="522" t="s">
        <v>590</v>
      </c>
      <c r="C636" s="98" t="s">
        <v>19</v>
      </c>
      <c r="D636" s="26">
        <v>1</v>
      </c>
      <c r="E636" s="56"/>
      <c r="F636" s="28">
        <f>D636*E636</f>
        <v>0</v>
      </c>
    </row>
    <row r="637" spans="1:6">
      <c r="A637" s="254"/>
      <c r="B637" s="211"/>
      <c r="C637" s="25"/>
      <c r="D637" s="25"/>
      <c r="E637" s="56"/>
      <c r="F637" s="28"/>
    </row>
    <row r="638" spans="1:6" s="78" customFormat="1">
      <c r="A638" s="254"/>
      <c r="B638" s="409" t="s">
        <v>591</v>
      </c>
      <c r="C638" s="98"/>
      <c r="D638" s="26"/>
      <c r="E638" s="56"/>
      <c r="F638" s="28"/>
    </row>
    <row r="639" spans="1:6" s="78" customFormat="1" ht="79.5" customHeight="1">
      <c r="A639" s="254" t="s">
        <v>10</v>
      </c>
      <c r="B639" s="522" t="s">
        <v>592</v>
      </c>
      <c r="C639" s="98" t="s">
        <v>19</v>
      </c>
      <c r="D639" s="26">
        <v>1</v>
      </c>
      <c r="E639" s="56"/>
      <c r="F639" s="28">
        <f>D639*E639</f>
        <v>0</v>
      </c>
    </row>
    <row r="640" spans="1:6">
      <c r="A640" s="254"/>
      <c r="B640" s="211"/>
      <c r="C640" s="25"/>
      <c r="D640" s="25"/>
      <c r="E640" s="56"/>
      <c r="F640" s="28"/>
    </row>
    <row r="641" spans="1:6">
      <c r="A641" s="254"/>
      <c r="B641" s="201" t="s">
        <v>386</v>
      </c>
      <c r="C641" s="41"/>
      <c r="D641" s="26"/>
      <c r="E641" s="56"/>
      <c r="F641" s="28"/>
    </row>
    <row r="642" spans="1:6" ht="31">
      <c r="A642" s="254" t="s">
        <v>11</v>
      </c>
      <c r="B642" s="230" t="s">
        <v>387</v>
      </c>
      <c r="C642" s="41" t="s">
        <v>19</v>
      </c>
      <c r="D642" s="26">
        <v>1</v>
      </c>
      <c r="E642" s="56"/>
      <c r="F642" s="28">
        <f>D642*E642</f>
        <v>0</v>
      </c>
    </row>
    <row r="643" spans="1:6">
      <c r="A643" s="254"/>
      <c r="B643" s="211"/>
      <c r="C643" s="25"/>
      <c r="D643" s="25"/>
      <c r="E643" s="56"/>
      <c r="F643" s="28"/>
    </row>
    <row r="644" spans="1:6">
      <c r="A644" s="254"/>
      <c r="B644" s="218" t="s">
        <v>4</v>
      </c>
      <c r="C644" s="25"/>
      <c r="D644" s="26"/>
      <c r="E644" s="56"/>
      <c r="F644" s="28"/>
    </row>
    <row r="645" spans="1:6" ht="31">
      <c r="A645" s="254" t="s">
        <v>12</v>
      </c>
      <c r="B645" s="211" t="s">
        <v>360</v>
      </c>
      <c r="C645" s="25" t="s">
        <v>20</v>
      </c>
      <c r="D645" s="26">
        <v>147</v>
      </c>
      <c r="E645" s="27"/>
      <c r="F645" s="28">
        <f>D645*E645</f>
        <v>0</v>
      </c>
    </row>
    <row r="646" spans="1:6">
      <c r="A646" s="254"/>
      <c r="B646" s="211"/>
      <c r="C646" s="25"/>
      <c r="D646" s="25"/>
      <c r="E646" s="56"/>
      <c r="F646" s="28"/>
    </row>
    <row r="647" spans="1:6" ht="31">
      <c r="A647" s="254" t="s">
        <v>147</v>
      </c>
      <c r="B647" s="211" t="s">
        <v>361</v>
      </c>
      <c r="C647" s="25" t="s">
        <v>20</v>
      </c>
      <c r="D647" s="26">
        <v>90</v>
      </c>
      <c r="E647" s="56"/>
      <c r="F647" s="28">
        <f>D647*E647</f>
        <v>0</v>
      </c>
    </row>
    <row r="648" spans="1:6">
      <c r="A648" s="254"/>
      <c r="B648" s="211"/>
      <c r="C648" s="25"/>
      <c r="D648" s="25"/>
      <c r="E648" s="56"/>
      <c r="F648" s="28"/>
    </row>
    <row r="649" spans="1:6">
      <c r="A649" s="254"/>
      <c r="B649" s="211"/>
      <c r="C649" s="25"/>
      <c r="D649" s="25"/>
      <c r="E649" s="56"/>
      <c r="F649" s="28"/>
    </row>
    <row r="650" spans="1:6">
      <c r="A650" s="254"/>
      <c r="B650" s="211"/>
      <c r="C650" s="25"/>
      <c r="D650" s="25"/>
      <c r="E650" s="56"/>
      <c r="F650" s="28"/>
    </row>
    <row r="651" spans="1:6">
      <c r="A651" s="254"/>
      <c r="B651" s="211"/>
      <c r="C651" s="25"/>
      <c r="D651" s="26"/>
      <c r="E651" s="27"/>
      <c r="F651" s="28"/>
    </row>
    <row r="652" spans="1:6">
      <c r="A652" s="254"/>
      <c r="B652" s="211"/>
      <c r="C652" s="25"/>
      <c r="D652" s="26"/>
      <c r="E652" s="27"/>
      <c r="F652" s="28"/>
    </row>
    <row r="653" spans="1:6">
      <c r="A653" s="254"/>
      <c r="B653" s="211"/>
      <c r="C653" s="25"/>
      <c r="D653" s="26"/>
      <c r="E653" s="27"/>
      <c r="F653" s="28"/>
    </row>
    <row r="654" spans="1:6" ht="31.5" thickBot="1">
      <c r="A654" s="255"/>
      <c r="B654" s="391" t="s">
        <v>262</v>
      </c>
      <c r="C654" s="32"/>
      <c r="D654" s="33"/>
      <c r="E654" s="34"/>
      <c r="F654" s="92">
        <f>SUM(F626:F647)</f>
        <v>0</v>
      </c>
    </row>
    <row r="655" spans="1:6" ht="16" thickTop="1">
      <c r="A655" s="418" t="s">
        <v>28</v>
      </c>
      <c r="B655" s="185" t="s">
        <v>29</v>
      </c>
      <c r="C655" s="13" t="s">
        <v>149</v>
      </c>
      <c r="D655" s="373" t="s">
        <v>150</v>
      </c>
      <c r="E655" s="15" t="s">
        <v>151</v>
      </c>
      <c r="F655" s="16" t="s">
        <v>152</v>
      </c>
    </row>
    <row r="656" spans="1:6" ht="15.75" customHeight="1">
      <c r="A656" s="254"/>
      <c r="B656" s="392" t="s">
        <v>263</v>
      </c>
      <c r="C656" s="25"/>
      <c r="D656" s="26"/>
      <c r="E656" s="27"/>
      <c r="F656" s="28"/>
    </row>
    <row r="657" spans="1:6" ht="15" customHeight="1">
      <c r="A657" s="254"/>
      <c r="B657" s="392" t="s">
        <v>161</v>
      </c>
      <c r="C657" s="25"/>
      <c r="D657" s="26"/>
      <c r="E657" s="27"/>
      <c r="F657" s="28"/>
    </row>
    <row r="658" spans="1:6" ht="15" customHeight="1">
      <c r="A658" s="254"/>
      <c r="B658" s="392"/>
      <c r="C658" s="25"/>
      <c r="D658" s="26"/>
      <c r="E658" s="27"/>
      <c r="F658" s="28"/>
    </row>
    <row r="659" spans="1:6" ht="15" customHeight="1">
      <c r="A659" s="254"/>
      <c r="B659" s="218" t="s">
        <v>779</v>
      </c>
      <c r="C659" s="25"/>
      <c r="D659" s="26"/>
      <c r="E659" s="27"/>
      <c r="F659" s="28"/>
    </row>
    <row r="660" spans="1:6" ht="15" customHeight="1">
      <c r="A660" s="254"/>
      <c r="B660" s="211"/>
      <c r="C660" s="25"/>
      <c r="D660" s="26"/>
      <c r="E660" s="27"/>
      <c r="F660" s="28"/>
    </row>
    <row r="661" spans="1:6" s="97" customFormat="1">
      <c r="A661" s="262"/>
      <c r="B661" s="237" t="s">
        <v>198</v>
      </c>
      <c r="C661" s="106"/>
      <c r="D661" s="41"/>
      <c r="E661" s="27"/>
      <c r="F661" s="28"/>
    </row>
    <row r="662" spans="1:6" s="97" customFormat="1">
      <c r="A662" s="262" t="s">
        <v>5</v>
      </c>
      <c r="B662" s="284" t="s">
        <v>418</v>
      </c>
      <c r="C662" s="98" t="s">
        <v>20</v>
      </c>
      <c r="D662" s="26">
        <v>5</v>
      </c>
      <c r="E662" s="27"/>
      <c r="F662" s="28">
        <f>D662*E662</f>
        <v>0</v>
      </c>
    </row>
    <row r="663" spans="1:6" s="97" customFormat="1" ht="15" customHeight="1">
      <c r="A663" s="262"/>
      <c r="B663" s="284"/>
      <c r="C663" s="98"/>
      <c r="D663" s="26"/>
      <c r="E663" s="27"/>
      <c r="F663" s="28"/>
    </row>
    <row r="664" spans="1:6" s="97" customFormat="1">
      <c r="A664" s="262"/>
      <c r="B664" s="395" t="s">
        <v>553</v>
      </c>
      <c r="C664" s="98"/>
      <c r="D664" s="26"/>
      <c r="E664" s="27"/>
      <c r="F664" s="28"/>
    </row>
    <row r="665" spans="1:6" s="97" customFormat="1">
      <c r="A665" s="262" t="s">
        <v>6</v>
      </c>
      <c r="B665" s="284" t="s">
        <v>419</v>
      </c>
      <c r="C665" s="98" t="s">
        <v>20</v>
      </c>
      <c r="D665" s="26">
        <v>5</v>
      </c>
      <c r="E665" s="27"/>
      <c r="F665" s="28">
        <f>D665*E665</f>
        <v>0</v>
      </c>
    </row>
    <row r="666" spans="1:6" s="97" customFormat="1" ht="15" customHeight="1">
      <c r="A666" s="262"/>
      <c r="B666" s="284"/>
      <c r="C666" s="98"/>
      <c r="D666" s="26"/>
      <c r="E666" s="27"/>
      <c r="F666" s="28"/>
    </row>
    <row r="667" spans="1:6" s="97" customFormat="1">
      <c r="A667" s="262"/>
      <c r="B667" s="237" t="s">
        <v>186</v>
      </c>
      <c r="C667" s="106"/>
      <c r="D667" s="106"/>
      <c r="E667" s="27"/>
      <c r="F667" s="28"/>
    </row>
    <row r="668" spans="1:6" s="97" customFormat="1">
      <c r="A668" s="262" t="s">
        <v>7</v>
      </c>
      <c r="B668" s="298" t="s">
        <v>420</v>
      </c>
      <c r="C668" s="106" t="s">
        <v>20</v>
      </c>
      <c r="D668" s="353">
        <v>5</v>
      </c>
      <c r="E668" s="27"/>
      <c r="F668" s="28">
        <f>D668*E668</f>
        <v>0</v>
      </c>
    </row>
    <row r="669" spans="1:6" s="97" customFormat="1" ht="15" customHeight="1">
      <c r="A669" s="262"/>
      <c r="B669" s="284"/>
      <c r="C669" s="98"/>
      <c r="D669" s="26"/>
      <c r="E669" s="27"/>
      <c r="F669" s="28"/>
    </row>
    <row r="670" spans="1:6" s="97" customFormat="1">
      <c r="A670" s="254" t="s">
        <v>8</v>
      </c>
      <c r="B670" s="200" t="s">
        <v>421</v>
      </c>
      <c r="C670" s="41" t="s">
        <v>22</v>
      </c>
      <c r="D670" s="26">
        <v>72</v>
      </c>
      <c r="E670" s="27"/>
      <c r="F670" s="28">
        <f>D670*E670</f>
        <v>0</v>
      </c>
    </row>
    <row r="671" spans="1:6" s="97" customFormat="1" ht="15" customHeight="1">
      <c r="A671" s="262"/>
      <c r="B671" s="284"/>
      <c r="C671" s="98"/>
      <c r="D671" s="26"/>
      <c r="E671" s="27"/>
      <c r="F671" s="28"/>
    </row>
    <row r="672" spans="1:6" s="101" customFormat="1" ht="28.15" customHeight="1">
      <c r="A672" s="262"/>
      <c r="B672" s="234" t="s">
        <v>296</v>
      </c>
      <c r="C672" s="98"/>
      <c r="D672" s="26"/>
      <c r="E672" s="27"/>
      <c r="F672" s="28"/>
    </row>
    <row r="673" spans="1:6" s="523" customFormat="1" ht="16.5" customHeight="1">
      <c r="A673" s="262" t="s">
        <v>9</v>
      </c>
      <c r="B673" s="226" t="s">
        <v>532</v>
      </c>
      <c r="C673" s="521" t="s">
        <v>20</v>
      </c>
      <c r="D673" s="429">
        <v>3</v>
      </c>
      <c r="E673" s="430"/>
      <c r="F673" s="431">
        <f>D673*E673</f>
        <v>0</v>
      </c>
    </row>
    <row r="674" spans="1:6" s="523" customFormat="1" ht="15" customHeight="1">
      <c r="A674" s="262"/>
      <c r="B674" s="226"/>
      <c r="C674" s="521"/>
      <c r="D674" s="429"/>
      <c r="E674" s="430"/>
      <c r="F674" s="431"/>
    </row>
    <row r="675" spans="1:6" s="101" customFormat="1" ht="16.5" customHeight="1">
      <c r="A675" s="254"/>
      <c r="B675" s="218" t="s">
        <v>395</v>
      </c>
      <c r="C675" s="25"/>
      <c r="D675" s="26"/>
      <c r="E675" s="27"/>
      <c r="F675" s="28"/>
    </row>
    <row r="676" spans="1:6" s="97" customFormat="1">
      <c r="A676" s="254" t="s">
        <v>10</v>
      </c>
      <c r="B676" s="211" t="s">
        <v>556</v>
      </c>
      <c r="C676" s="25" t="s">
        <v>20</v>
      </c>
      <c r="D676" s="26">
        <v>5</v>
      </c>
      <c r="E676" s="27"/>
      <c r="F676" s="28">
        <f>D676*E676</f>
        <v>0</v>
      </c>
    </row>
    <row r="677" spans="1:6" s="523" customFormat="1" ht="15" customHeight="1">
      <c r="A677" s="262"/>
      <c r="B677" s="226"/>
      <c r="C677" s="521"/>
      <c r="D677" s="429"/>
      <c r="E677" s="430"/>
      <c r="F677" s="431"/>
    </row>
    <row r="678" spans="1:6" s="97" customFormat="1">
      <c r="A678" s="254" t="s">
        <v>11</v>
      </c>
      <c r="B678" s="200" t="s">
        <v>421</v>
      </c>
      <c r="C678" s="41" t="s">
        <v>22</v>
      </c>
      <c r="D678" s="26">
        <f>D670</f>
        <v>72</v>
      </c>
      <c r="E678" s="27"/>
      <c r="F678" s="28">
        <f>D678*E678</f>
        <v>0</v>
      </c>
    </row>
    <row r="679" spans="1:6" s="523" customFormat="1" ht="15" customHeight="1">
      <c r="A679" s="262"/>
      <c r="B679" s="226"/>
      <c r="C679" s="521"/>
      <c r="D679" s="429"/>
      <c r="E679" s="430"/>
      <c r="F679" s="431"/>
    </row>
    <row r="680" spans="1:6" s="101" customFormat="1" ht="12.75" customHeight="1">
      <c r="A680" s="262"/>
      <c r="B680" s="237" t="s">
        <v>246</v>
      </c>
      <c r="C680" s="412"/>
      <c r="D680" s="43"/>
      <c r="E680" s="413"/>
      <c r="F680" s="28"/>
    </row>
    <row r="681" spans="1:6" s="101" customFormat="1" ht="17.25" customHeight="1">
      <c r="A681" s="262" t="s">
        <v>12</v>
      </c>
      <c r="B681" s="298" t="s">
        <v>308</v>
      </c>
      <c r="C681" s="106" t="s">
        <v>20</v>
      </c>
      <c r="D681" s="26">
        <v>6</v>
      </c>
      <c r="E681" s="413">
        <f>E548</f>
        <v>0</v>
      </c>
      <c r="F681" s="28">
        <f>D681*E681</f>
        <v>0</v>
      </c>
    </row>
    <row r="682" spans="1:6" s="523" customFormat="1" ht="15" customHeight="1">
      <c r="A682" s="262"/>
      <c r="B682" s="226"/>
      <c r="C682" s="521"/>
      <c r="D682" s="429"/>
      <c r="E682" s="430"/>
      <c r="F682" s="431"/>
    </row>
    <row r="683" spans="1:6" s="101" customFormat="1" ht="30" customHeight="1">
      <c r="A683" s="262" t="s">
        <v>147</v>
      </c>
      <c r="B683" s="284" t="s">
        <v>252</v>
      </c>
      <c r="C683" s="106" t="s">
        <v>20</v>
      </c>
      <c r="D683" s="26">
        <v>6</v>
      </c>
      <c r="E683" s="56">
        <f>E553</f>
        <v>0</v>
      </c>
      <c r="F683" s="28">
        <f>D683*E683</f>
        <v>0</v>
      </c>
    </row>
    <row r="684" spans="1:6" s="523" customFormat="1" ht="15" customHeight="1">
      <c r="A684" s="262"/>
      <c r="B684" s="226"/>
      <c r="C684" s="521"/>
      <c r="D684" s="429"/>
      <c r="E684" s="430"/>
      <c r="F684" s="431"/>
    </row>
    <row r="685" spans="1:6">
      <c r="A685" s="254"/>
      <c r="B685" s="218" t="s">
        <v>333</v>
      </c>
      <c r="C685" s="25"/>
      <c r="D685" s="26"/>
      <c r="E685" s="27"/>
      <c r="F685" s="28"/>
    </row>
    <row r="686" spans="1:6" ht="16.5" customHeight="1">
      <c r="A686" s="254"/>
      <c r="B686" s="201" t="s">
        <v>264</v>
      </c>
      <c r="C686" s="25"/>
      <c r="D686" s="26"/>
      <c r="E686" s="27"/>
      <c r="F686" s="28"/>
    </row>
    <row r="687" spans="1:6" ht="17.25" customHeight="1">
      <c r="A687" s="254" t="s">
        <v>13</v>
      </c>
      <c r="B687" s="196" t="s">
        <v>265</v>
      </c>
      <c r="C687" s="41" t="s">
        <v>20</v>
      </c>
      <c r="D687" s="26">
        <v>2</v>
      </c>
      <c r="E687" s="27"/>
      <c r="F687" s="28">
        <f>D687*E687</f>
        <v>0</v>
      </c>
    </row>
    <row r="688" spans="1:6" s="523" customFormat="1" ht="15" customHeight="1">
      <c r="A688" s="262"/>
      <c r="B688" s="226"/>
      <c r="C688" s="521"/>
      <c r="D688" s="429"/>
      <c r="E688" s="430"/>
      <c r="F688" s="431"/>
    </row>
    <row r="689" spans="1:6" ht="31">
      <c r="A689" s="254" t="s">
        <v>14</v>
      </c>
      <c r="B689" s="200" t="s">
        <v>266</v>
      </c>
      <c r="C689" s="41" t="s">
        <v>22</v>
      </c>
      <c r="D689" s="26">
        <v>9</v>
      </c>
      <c r="E689" s="27"/>
      <c r="F689" s="28">
        <f>D689*E689</f>
        <v>0</v>
      </c>
    </row>
    <row r="690" spans="1:6" s="523" customFormat="1" ht="15" customHeight="1">
      <c r="A690" s="262"/>
      <c r="B690" s="226"/>
      <c r="C690" s="521"/>
      <c r="D690" s="429"/>
      <c r="E690" s="430"/>
      <c r="F690" s="431"/>
    </row>
    <row r="691" spans="1:6">
      <c r="A691" s="254" t="s">
        <v>15</v>
      </c>
      <c r="B691" s="284" t="s">
        <v>477</v>
      </c>
      <c r="C691" s="106" t="s">
        <v>20</v>
      </c>
      <c r="D691" s="26">
        <v>2</v>
      </c>
      <c r="E691" s="27"/>
      <c r="F691" s="28">
        <f>D691*E691</f>
        <v>0</v>
      </c>
    </row>
    <row r="692" spans="1:6" s="523" customFormat="1" ht="15" customHeight="1">
      <c r="A692" s="262"/>
      <c r="B692" s="226"/>
      <c r="C692" s="521"/>
      <c r="D692" s="429"/>
      <c r="E692" s="430"/>
      <c r="F692" s="431"/>
    </row>
    <row r="693" spans="1:6" ht="33" customHeight="1">
      <c r="A693" s="254"/>
      <c r="B693" s="201" t="s">
        <v>37</v>
      </c>
      <c r="C693" s="41"/>
      <c r="D693" s="26"/>
      <c r="E693" s="27"/>
      <c r="F693" s="28"/>
    </row>
    <row r="694" spans="1:6">
      <c r="A694" s="262" t="s">
        <v>16</v>
      </c>
      <c r="B694" s="200" t="s">
        <v>267</v>
      </c>
      <c r="C694" s="41" t="s">
        <v>22</v>
      </c>
      <c r="D694" s="26">
        <v>9</v>
      </c>
      <c r="E694" s="27"/>
      <c r="F694" s="28">
        <f>D694*E694</f>
        <v>0</v>
      </c>
    </row>
    <row r="695" spans="1:6" s="523" customFormat="1" ht="15" customHeight="1">
      <c r="A695" s="262"/>
      <c r="B695" s="226"/>
      <c r="C695" s="521"/>
      <c r="D695" s="429"/>
      <c r="E695" s="430"/>
      <c r="F695" s="431"/>
    </row>
    <row r="696" spans="1:6">
      <c r="A696" s="262"/>
      <c r="B696" s="218" t="s">
        <v>600</v>
      </c>
      <c r="C696" s="41"/>
      <c r="D696" s="26"/>
      <c r="E696" s="27"/>
      <c r="F696" s="28"/>
    </row>
    <row r="697" spans="1:6" ht="31">
      <c r="A697" s="262" t="s">
        <v>17</v>
      </c>
      <c r="B697" s="88" t="s">
        <v>753</v>
      </c>
      <c r="C697" s="143" t="s">
        <v>19</v>
      </c>
      <c r="D697" s="374">
        <v>1</v>
      </c>
      <c r="E697" s="67"/>
      <c r="F697" s="68">
        <f>E697*D697</f>
        <v>0</v>
      </c>
    </row>
    <row r="698" spans="1:6" s="78" customFormat="1" ht="15" customHeight="1">
      <c r="A698" s="262"/>
      <c r="B698" s="88"/>
      <c r="C698" s="143"/>
      <c r="D698" s="375"/>
      <c r="E698" s="67"/>
      <c r="F698" s="295"/>
    </row>
    <row r="699" spans="1:6" ht="30.75" customHeight="1" thickBot="1">
      <c r="A699" s="255"/>
      <c r="B699" s="391" t="s">
        <v>268</v>
      </c>
      <c r="C699" s="32"/>
      <c r="D699" s="33"/>
      <c r="E699" s="34"/>
      <c r="F699" s="92">
        <f>SUM(F662:F697)</f>
        <v>0</v>
      </c>
    </row>
    <row r="700" spans="1:6" ht="18" customHeight="1" thickTop="1">
      <c r="A700" s="418" t="s">
        <v>28</v>
      </c>
      <c r="B700" s="185" t="s">
        <v>29</v>
      </c>
      <c r="C700" s="13" t="s">
        <v>149</v>
      </c>
      <c r="D700" s="373" t="s">
        <v>150</v>
      </c>
      <c r="E700" s="15" t="s">
        <v>151</v>
      </c>
      <c r="F700" s="16" t="s">
        <v>152</v>
      </c>
    </row>
    <row r="701" spans="1:6">
      <c r="A701" s="264"/>
      <c r="B701" s="392" t="s">
        <v>269</v>
      </c>
      <c r="C701" s="25"/>
      <c r="D701" s="61"/>
      <c r="E701" s="27"/>
      <c r="F701" s="28"/>
    </row>
    <row r="702" spans="1:6">
      <c r="A702" s="264"/>
      <c r="B702" s="392" t="s">
        <v>285</v>
      </c>
      <c r="C702" s="25"/>
      <c r="D702" s="61"/>
      <c r="E702" s="27"/>
      <c r="F702" s="28"/>
    </row>
    <row r="703" spans="1:6" ht="12.75" customHeight="1">
      <c r="A703" s="264"/>
      <c r="B703" s="218"/>
      <c r="C703" s="25"/>
      <c r="D703" s="61"/>
      <c r="E703" s="27"/>
      <c r="F703" s="28"/>
    </row>
    <row r="704" spans="1:6" ht="17.5" customHeight="1">
      <c r="A704" s="254"/>
      <c r="B704" s="209" t="s">
        <v>286</v>
      </c>
      <c r="C704" s="362"/>
      <c r="D704" s="358"/>
      <c r="E704" s="64"/>
      <c r="F704" s="28"/>
    </row>
    <row r="705" spans="1:6" ht="12.75" customHeight="1">
      <c r="A705" s="254"/>
      <c r="B705" s="209"/>
      <c r="C705" s="362"/>
      <c r="D705" s="358"/>
      <c r="E705" s="64"/>
      <c r="F705" s="28"/>
    </row>
    <row r="706" spans="1:6">
      <c r="A706" s="254"/>
      <c r="B706" s="209" t="s">
        <v>400</v>
      </c>
      <c r="C706" s="362"/>
      <c r="D706" s="358"/>
      <c r="E706" s="64"/>
      <c r="F706" s="65"/>
    </row>
    <row r="707" spans="1:6" ht="46.5">
      <c r="A707" s="254" t="s">
        <v>5</v>
      </c>
      <c r="B707" s="214" t="s">
        <v>540</v>
      </c>
      <c r="C707" s="69" t="s">
        <v>23</v>
      </c>
      <c r="D707" s="374">
        <v>1</v>
      </c>
      <c r="E707" s="67"/>
      <c r="F707" s="68">
        <f>E707*D707</f>
        <v>0</v>
      </c>
    </row>
    <row r="708" spans="1:6" ht="12.75" customHeight="1">
      <c r="A708" s="254"/>
      <c r="B708" s="435"/>
      <c r="C708" s="362"/>
      <c r="D708" s="358"/>
      <c r="E708" s="110"/>
      <c r="F708" s="65"/>
    </row>
    <row r="709" spans="1:6" ht="67.5" customHeight="1">
      <c r="A709" s="254" t="s">
        <v>6</v>
      </c>
      <c r="B709" s="214" t="s">
        <v>401</v>
      </c>
      <c r="C709" s="69" t="s">
        <v>22</v>
      </c>
      <c r="D709" s="374">
        <v>20</v>
      </c>
      <c r="E709" s="67"/>
      <c r="F709" s="68">
        <f>E709*D709</f>
        <v>0</v>
      </c>
    </row>
    <row r="710" spans="1:6" ht="12.75" customHeight="1">
      <c r="A710" s="254"/>
      <c r="B710" s="435"/>
      <c r="C710" s="362"/>
      <c r="D710" s="358"/>
      <c r="E710" s="64"/>
      <c r="F710" s="28"/>
    </row>
    <row r="711" spans="1:6">
      <c r="A711" s="254"/>
      <c r="B711" s="247" t="s">
        <v>287</v>
      </c>
      <c r="C711" s="66"/>
      <c r="D711" s="374"/>
      <c r="E711" s="67"/>
      <c r="F711" s="28"/>
    </row>
    <row r="712" spans="1:6" ht="66" customHeight="1">
      <c r="A712" s="257" t="s">
        <v>7</v>
      </c>
      <c r="B712" s="238" t="s">
        <v>411</v>
      </c>
      <c r="C712" s="69" t="s">
        <v>23</v>
      </c>
      <c r="D712" s="374">
        <v>2</v>
      </c>
      <c r="E712" s="67"/>
      <c r="F712" s="68">
        <f>E712*D712</f>
        <v>0</v>
      </c>
    </row>
    <row r="713" spans="1:6" ht="12.75" customHeight="1">
      <c r="A713" s="254"/>
      <c r="B713" s="435"/>
      <c r="C713" s="69"/>
      <c r="D713" s="374"/>
      <c r="E713" s="67"/>
      <c r="F713" s="28"/>
    </row>
    <row r="714" spans="1:6" ht="31">
      <c r="A714" s="254" t="s">
        <v>8</v>
      </c>
      <c r="B714" s="249" t="s">
        <v>438</v>
      </c>
      <c r="C714" s="70" t="s">
        <v>23</v>
      </c>
      <c r="D714" s="376">
        <v>2</v>
      </c>
      <c r="E714" s="72"/>
      <c r="F714" s="28">
        <f>D714*E714</f>
        <v>0</v>
      </c>
    </row>
    <row r="715" spans="1:6" ht="12.75" customHeight="1">
      <c r="A715" s="254"/>
      <c r="B715" s="93"/>
      <c r="C715" s="70"/>
      <c r="D715" s="376"/>
      <c r="E715" s="72"/>
      <c r="F715" s="28"/>
    </row>
    <row r="716" spans="1:6" ht="31">
      <c r="A716" s="254" t="s">
        <v>9</v>
      </c>
      <c r="B716" s="249" t="s">
        <v>541</v>
      </c>
      <c r="C716" s="70" t="s">
        <v>23</v>
      </c>
      <c r="D716" s="376">
        <v>4</v>
      </c>
      <c r="E716" s="72"/>
      <c r="F716" s="28">
        <f>D716*E716</f>
        <v>0</v>
      </c>
    </row>
    <row r="717" spans="1:6" ht="12.75" customHeight="1">
      <c r="A717" s="254"/>
      <c r="B717" s="93"/>
      <c r="C717" s="70"/>
      <c r="D717" s="376"/>
      <c r="E717" s="72"/>
      <c r="F717" s="28"/>
    </row>
    <row r="718" spans="1:6">
      <c r="A718" s="254" t="s">
        <v>10</v>
      </c>
      <c r="B718" s="414" t="s">
        <v>288</v>
      </c>
      <c r="C718" s="70" t="s">
        <v>23</v>
      </c>
      <c r="D718" s="376">
        <v>4</v>
      </c>
      <c r="E718" s="72"/>
      <c r="F718" s="28">
        <f>D718*E718</f>
        <v>0</v>
      </c>
    </row>
    <row r="719" spans="1:6" ht="12.75" customHeight="1">
      <c r="A719" s="254"/>
      <c r="B719" s="414"/>
      <c r="C719" s="70"/>
      <c r="D719" s="376"/>
      <c r="E719" s="72"/>
      <c r="F719" s="28"/>
    </row>
    <row r="720" spans="1:6">
      <c r="A720" s="254" t="s">
        <v>11</v>
      </c>
      <c r="B720" s="414" t="s">
        <v>289</v>
      </c>
      <c r="C720" s="70" t="s">
        <v>23</v>
      </c>
      <c r="D720" s="376">
        <v>1</v>
      </c>
      <c r="E720" s="72"/>
      <c r="F720" s="28">
        <f>D720*E720</f>
        <v>0</v>
      </c>
    </row>
    <row r="721" spans="1:6" ht="12.75" customHeight="1">
      <c r="A721" s="254"/>
      <c r="B721" s="414"/>
      <c r="C721" s="70"/>
      <c r="D721" s="376"/>
      <c r="E721" s="72"/>
      <c r="F721" s="28"/>
    </row>
    <row r="722" spans="1:6">
      <c r="A722" s="254" t="s">
        <v>12</v>
      </c>
      <c r="B722" s="414" t="s">
        <v>290</v>
      </c>
      <c r="C722" s="70" t="s">
        <v>23</v>
      </c>
      <c r="D722" s="376">
        <v>2</v>
      </c>
      <c r="E722" s="72"/>
      <c r="F722" s="28">
        <f>D722*E722</f>
        <v>0</v>
      </c>
    </row>
    <row r="723" spans="1:6" ht="12.75" customHeight="1">
      <c r="A723" s="254"/>
      <c r="B723" s="414"/>
      <c r="C723" s="70"/>
      <c r="D723" s="376"/>
      <c r="E723" s="72"/>
      <c r="F723" s="28"/>
    </row>
    <row r="724" spans="1:6">
      <c r="A724" s="257"/>
      <c r="B724" s="415" t="s">
        <v>402</v>
      </c>
      <c r="C724" s="70"/>
      <c r="D724" s="377"/>
      <c r="E724" s="74"/>
      <c r="F724" s="68"/>
    </row>
    <row r="725" spans="1:6">
      <c r="A725" s="257" t="s">
        <v>147</v>
      </c>
      <c r="B725" s="88" t="s">
        <v>403</v>
      </c>
      <c r="C725" s="69" t="s">
        <v>22</v>
      </c>
      <c r="D725" s="374">
        <v>20</v>
      </c>
      <c r="E725" s="74"/>
      <c r="F725" s="68">
        <f>E725*D725</f>
        <v>0</v>
      </c>
    </row>
    <row r="726" spans="1:6" ht="12.75" customHeight="1">
      <c r="A726" s="257"/>
      <c r="B726" s="415"/>
      <c r="C726" s="70"/>
      <c r="D726" s="377"/>
      <c r="E726" s="74"/>
      <c r="F726" s="68"/>
    </row>
    <row r="727" spans="1:6">
      <c r="A727" s="257" t="s">
        <v>13</v>
      </c>
      <c r="B727" s="88" t="s">
        <v>404</v>
      </c>
      <c r="C727" s="70" t="s">
        <v>23</v>
      </c>
      <c r="D727" s="377">
        <v>1</v>
      </c>
      <c r="E727" s="74"/>
      <c r="F727" s="68">
        <f>E727*D727</f>
        <v>0</v>
      </c>
    </row>
    <row r="728" spans="1:6" ht="12.75" customHeight="1">
      <c r="A728" s="257"/>
      <c r="B728" s="88"/>
      <c r="C728" s="70"/>
      <c r="D728" s="377"/>
      <c r="E728" s="74"/>
      <c r="F728" s="68"/>
    </row>
    <row r="729" spans="1:6">
      <c r="A729" s="257" t="s">
        <v>14</v>
      </c>
      <c r="B729" s="88" t="s">
        <v>405</v>
      </c>
      <c r="C729" s="70" t="s">
        <v>23</v>
      </c>
      <c r="D729" s="377">
        <v>2</v>
      </c>
      <c r="E729" s="74"/>
      <c r="F729" s="68">
        <f>E729*D729</f>
        <v>0</v>
      </c>
    </row>
    <row r="730" spans="1:6" ht="12.75" customHeight="1">
      <c r="A730" s="254"/>
      <c r="B730" s="414"/>
      <c r="C730" s="70"/>
      <c r="D730" s="376"/>
      <c r="E730" s="72"/>
      <c r="F730" s="28"/>
    </row>
    <row r="731" spans="1:6">
      <c r="A731" s="257"/>
      <c r="B731" s="415" t="s">
        <v>406</v>
      </c>
      <c r="C731" s="70"/>
      <c r="D731" s="377"/>
      <c r="E731" s="74"/>
      <c r="F731" s="68"/>
    </row>
    <row r="732" spans="1:6" ht="49.15" customHeight="1">
      <c r="A732" s="257" t="s">
        <v>15</v>
      </c>
      <c r="B732" s="251" t="s">
        <v>407</v>
      </c>
      <c r="C732" s="70" t="s">
        <v>23</v>
      </c>
      <c r="D732" s="377">
        <v>1</v>
      </c>
      <c r="E732" s="74"/>
      <c r="F732" s="68">
        <f>E732*D732</f>
        <v>0</v>
      </c>
    </row>
    <row r="733" spans="1:6" s="78" customFormat="1" ht="12.75" customHeight="1">
      <c r="A733" s="257"/>
      <c r="B733" s="88"/>
      <c r="C733" s="70"/>
      <c r="D733" s="377"/>
      <c r="E733" s="74"/>
      <c r="F733" s="68"/>
    </row>
    <row r="734" spans="1:6">
      <c r="A734" s="257"/>
      <c r="B734" s="415" t="s">
        <v>408</v>
      </c>
      <c r="C734" s="70"/>
      <c r="D734" s="377"/>
      <c r="E734" s="74"/>
      <c r="F734" s="68"/>
    </row>
    <row r="735" spans="1:6" ht="31">
      <c r="A735" s="262" t="s">
        <v>16</v>
      </c>
      <c r="B735" s="96" t="s">
        <v>409</v>
      </c>
      <c r="C735" s="70" t="s">
        <v>19</v>
      </c>
      <c r="D735" s="377">
        <v>1</v>
      </c>
      <c r="E735" s="74"/>
      <c r="F735" s="68">
        <f>E735*D735</f>
        <v>0</v>
      </c>
    </row>
    <row r="736" spans="1:6" ht="12.75" customHeight="1">
      <c r="A736" s="262"/>
      <c r="B736" s="96"/>
      <c r="C736" s="70"/>
      <c r="D736" s="377"/>
      <c r="E736" s="74"/>
      <c r="F736" s="295"/>
    </row>
    <row r="737" spans="1:6" ht="34.15" customHeight="1" thickBot="1">
      <c r="A737" s="255"/>
      <c r="B737" s="391" t="s">
        <v>362</v>
      </c>
      <c r="C737" s="32"/>
      <c r="D737" s="367"/>
      <c r="E737" s="34"/>
      <c r="F737" s="92">
        <f>SUM(F707:F735)</f>
        <v>0</v>
      </c>
    </row>
    <row r="738" spans="1:6" ht="16" thickTop="1"/>
  </sheetData>
  <mergeCells count="3">
    <mergeCell ref="A1:F1"/>
    <mergeCell ref="A2:E2"/>
    <mergeCell ref="A3:E3"/>
  </mergeCells>
  <conditionalFormatting sqref="B696 B685 B656 B635:C636 B620:C621 B628:C628 B625:C626 B623:C623 B546 B535 B533:C533 B538 B489:C489 B490:B491 B472:C472 B459 B462:C470 B441:C441 C448 C450 C452 C454:C455 B411:C416 B418:C418 B404 A379 B376 C375:C376 B378:C379 B363:C363 B333:B334 B328 B341 B322 B343 B289:C289 C275 B240:C266 B224:C226 B194:B197 C192:C197 B190:B192 B172:C172 B96 B81:C81 B103:C121 B291:C291 B349:C361 B365:C367 B369:C369 B371:C371 B373:C373 B422:C439 B638:C639">
    <cfRule type="cellIs" dxfId="9" priority="44" operator="equal">
      <formula>0</formula>
    </cfRule>
  </conditionalFormatting>
  <conditionalFormatting sqref="B170:C171 B168:C168 B166:C166 B164:C164 B161:C161 B159:C159 B156:C156 B154:C154 B152:C152 B149:C149 B147:C147 B144:C144 B142:C142 B140:C140 B137:C137 B135:C135 B133:C133 B131:C131 B129:C129 B126:C126">
    <cfRule type="cellIs" dxfId="8" priority="10" operator="equal">
      <formula>0</formula>
    </cfRule>
  </conditionalFormatting>
  <conditionalFormatting sqref="B219:C219">
    <cfRule type="cellIs" dxfId="7" priority="9" operator="equal">
      <formula>0</formula>
    </cfRule>
  </conditionalFormatting>
  <conditionalFormatting sqref="B236:C238">
    <cfRule type="cellIs" dxfId="6" priority="8" operator="equal">
      <formula>0</formula>
    </cfRule>
  </conditionalFormatting>
  <conditionalFormatting sqref="B239:C239">
    <cfRule type="cellIs" dxfId="5" priority="7" operator="equal">
      <formula>0</formula>
    </cfRule>
  </conditionalFormatting>
  <conditionalFormatting sqref="B364:C364">
    <cfRule type="cellIs" dxfId="4" priority="3" operator="equal">
      <formula>0</formula>
    </cfRule>
  </conditionalFormatting>
  <conditionalFormatting sqref="B381:C381 B377:C377 B374:C374 B372:C372 B370:C370 B368:C368">
    <cfRule type="cellIs" dxfId="3" priority="2" operator="equal">
      <formula>0</formula>
    </cfRule>
  </conditionalFormatting>
  <conditionalFormatting sqref="C475:C481">
    <cfRule type="cellIs" dxfId="2" priority="1" operator="equal">
      <formula>0</formula>
    </cfRule>
  </conditionalFormatting>
  <pageMargins left="0.7" right="0.7" top="0.75" bottom="0.75" header="0.3" footer="0.3"/>
  <pageSetup scale="88" orientation="portrait" r:id="rId1"/>
  <headerFooter>
    <oddFooter>&amp;LWabusana HC III&amp;CPage &amp;P of &amp;N&amp;RBill 3 Maternity/ANC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8"/>
  <sheetViews>
    <sheetView view="pageBreakPreview" zoomScale="60" zoomScaleNormal="60" workbookViewId="0">
      <selection activeCell="C29" sqref="C29"/>
    </sheetView>
  </sheetViews>
  <sheetFormatPr defaultRowHeight="12.5"/>
  <sheetData>
    <row r="1" spans="1:15" ht="13">
      <c r="A1" s="3"/>
      <c r="B1" s="3"/>
      <c r="C1" s="3"/>
      <c r="D1" s="3"/>
      <c r="E1" s="3"/>
      <c r="F1" s="3"/>
      <c r="G1" s="3"/>
      <c r="H1" s="3"/>
      <c r="I1" s="3"/>
      <c r="J1" s="3"/>
      <c r="K1" s="3"/>
      <c r="L1" s="3"/>
      <c r="M1" s="3"/>
      <c r="N1" s="3"/>
      <c r="O1" s="3"/>
    </row>
    <row r="2" spans="1:15" ht="13">
      <c r="A2" s="3"/>
      <c r="B2" s="3"/>
      <c r="C2" s="3"/>
      <c r="D2" s="3"/>
      <c r="E2" s="3"/>
      <c r="F2" s="3"/>
      <c r="G2" s="3"/>
      <c r="H2" s="3"/>
      <c r="I2" s="3"/>
      <c r="J2" s="3"/>
      <c r="K2" s="3"/>
      <c r="L2" s="3"/>
      <c r="M2" s="3"/>
      <c r="N2" s="3"/>
      <c r="O2" s="3"/>
    </row>
    <row r="3" spans="1:15" ht="13">
      <c r="A3" s="3"/>
      <c r="B3" s="3"/>
      <c r="C3" s="3"/>
      <c r="D3" s="3"/>
      <c r="E3" s="3"/>
      <c r="F3" s="3"/>
      <c r="G3" s="3"/>
      <c r="H3" s="3"/>
      <c r="I3" s="3"/>
      <c r="J3" s="3"/>
      <c r="K3" s="3"/>
      <c r="L3" s="3"/>
      <c r="M3" s="3"/>
      <c r="N3" s="3"/>
      <c r="O3" s="3"/>
    </row>
    <row r="4" spans="1:15" ht="13">
      <c r="A4" s="3"/>
      <c r="B4" s="3"/>
      <c r="C4" s="3"/>
      <c r="D4" s="3"/>
      <c r="E4" s="3"/>
      <c r="F4" s="3"/>
      <c r="G4" s="3"/>
      <c r="H4" s="3"/>
      <c r="I4" s="3"/>
      <c r="J4" s="3"/>
      <c r="K4" s="3"/>
      <c r="L4" s="3"/>
      <c r="M4" s="3"/>
      <c r="N4" s="3"/>
      <c r="O4" s="3"/>
    </row>
    <row r="5" spans="1:15" ht="13">
      <c r="A5" s="3"/>
      <c r="B5" s="3"/>
      <c r="C5" s="3"/>
      <c r="D5" s="3"/>
      <c r="E5" s="3"/>
      <c r="F5" s="3"/>
      <c r="G5" s="3"/>
      <c r="H5" s="3"/>
      <c r="I5" s="3"/>
      <c r="J5" s="3"/>
      <c r="K5" s="3"/>
      <c r="L5" s="3"/>
      <c r="M5" s="3"/>
      <c r="N5" s="3"/>
      <c r="O5" s="3"/>
    </row>
    <row r="6" spans="1:15" ht="13">
      <c r="A6" s="3"/>
      <c r="B6" s="3"/>
      <c r="C6" s="3"/>
      <c r="D6" s="3"/>
      <c r="E6" s="3"/>
      <c r="F6" s="3"/>
      <c r="G6" s="3"/>
      <c r="H6" s="3"/>
      <c r="I6" s="3"/>
      <c r="J6" s="3"/>
      <c r="K6" s="3"/>
      <c r="L6" s="3"/>
      <c r="M6" s="3"/>
      <c r="N6" s="3"/>
      <c r="O6" s="3"/>
    </row>
    <row r="7" spans="1:15" ht="13">
      <c r="A7" s="3"/>
      <c r="B7" s="3"/>
      <c r="C7" s="3"/>
      <c r="D7" s="3"/>
      <c r="E7" s="3"/>
      <c r="F7" s="3"/>
      <c r="G7" s="3"/>
      <c r="H7" s="3"/>
      <c r="I7" s="3"/>
      <c r="J7" s="3"/>
      <c r="K7" s="3"/>
      <c r="L7" s="3"/>
      <c r="M7" s="3"/>
      <c r="N7" s="3"/>
      <c r="O7" s="3"/>
    </row>
    <row r="8" spans="1:15" ht="13">
      <c r="A8" s="3"/>
      <c r="B8" s="3"/>
      <c r="C8" s="3"/>
      <c r="D8" s="3"/>
      <c r="E8" s="3"/>
      <c r="F8" s="3"/>
      <c r="G8" s="3"/>
      <c r="H8" s="3"/>
      <c r="I8" s="3"/>
      <c r="J8" s="3"/>
      <c r="K8" s="3"/>
      <c r="L8" s="3"/>
      <c r="M8" s="3"/>
      <c r="N8" s="3"/>
      <c r="O8" s="3"/>
    </row>
    <row r="9" spans="1:15" ht="13">
      <c r="A9" s="3"/>
      <c r="B9" s="3"/>
      <c r="C9" s="3"/>
      <c r="D9" s="3"/>
      <c r="E9" s="3"/>
      <c r="F9" s="3"/>
      <c r="G9" s="3"/>
      <c r="H9" s="3"/>
      <c r="I9" s="3"/>
      <c r="J9" s="3"/>
      <c r="K9" s="3"/>
      <c r="L9" s="3"/>
      <c r="M9" s="3"/>
      <c r="N9" s="3"/>
      <c r="O9" s="3"/>
    </row>
    <row r="10" spans="1:15" ht="13">
      <c r="A10" s="3"/>
      <c r="B10" s="3"/>
      <c r="C10" s="3"/>
      <c r="D10" s="3"/>
      <c r="E10" s="3"/>
      <c r="F10" s="3"/>
      <c r="G10" s="3"/>
      <c r="H10" s="3"/>
      <c r="I10" s="3"/>
      <c r="J10" s="3"/>
      <c r="K10" s="3"/>
      <c r="L10" s="3"/>
      <c r="M10" s="3"/>
      <c r="N10" s="3"/>
      <c r="O10" s="3"/>
    </row>
    <row r="11" spans="1:15" ht="13">
      <c r="A11" s="3"/>
      <c r="B11" s="3"/>
      <c r="C11" s="3"/>
      <c r="D11" s="3"/>
      <c r="E11" s="3"/>
      <c r="F11" s="3"/>
      <c r="G11" s="3"/>
      <c r="H11" s="3"/>
      <c r="I11" s="3"/>
      <c r="J11" s="3"/>
      <c r="K11" s="3"/>
      <c r="L11" s="3"/>
      <c r="M11" s="3"/>
      <c r="N11" s="3"/>
      <c r="O11" s="3"/>
    </row>
    <row r="12" spans="1:15" ht="13">
      <c r="A12" s="3"/>
      <c r="B12" s="3"/>
      <c r="C12" s="3"/>
      <c r="D12" s="3"/>
      <c r="E12" s="3"/>
      <c r="F12" s="3"/>
      <c r="G12" s="3"/>
      <c r="H12" s="3"/>
      <c r="I12" s="3"/>
      <c r="J12" s="3"/>
      <c r="K12" s="3"/>
      <c r="L12" s="3"/>
      <c r="M12" s="3"/>
      <c r="N12" s="3"/>
      <c r="O12" s="3"/>
    </row>
    <row r="13" spans="1:15" ht="13">
      <c r="A13" s="3"/>
      <c r="B13" s="3"/>
      <c r="C13" s="3"/>
      <c r="D13" s="3"/>
      <c r="E13" s="3"/>
      <c r="F13" s="3"/>
      <c r="G13" s="3"/>
      <c r="H13" s="3"/>
      <c r="I13" s="3"/>
      <c r="J13" s="3"/>
      <c r="K13" s="3"/>
      <c r="L13" s="3"/>
      <c r="M13" s="3"/>
      <c r="N13" s="3"/>
      <c r="O13" s="3"/>
    </row>
    <row r="14" spans="1:15" ht="13">
      <c r="A14" s="3"/>
      <c r="B14" s="3"/>
      <c r="C14" s="3"/>
      <c r="D14" s="3"/>
      <c r="E14" s="3"/>
      <c r="F14" s="3"/>
      <c r="G14" s="3"/>
      <c r="H14" s="3"/>
      <c r="I14" s="3"/>
      <c r="J14" s="3"/>
      <c r="K14" s="3"/>
      <c r="L14" s="3"/>
      <c r="M14" s="3"/>
      <c r="N14" s="3"/>
      <c r="O14" s="3"/>
    </row>
    <row r="15" spans="1:15" ht="13">
      <c r="A15" s="3"/>
      <c r="B15" s="3"/>
      <c r="C15" s="3"/>
      <c r="D15" s="3"/>
      <c r="E15" s="3"/>
      <c r="F15" s="3"/>
      <c r="G15" s="3"/>
      <c r="H15" s="3"/>
      <c r="I15" s="3"/>
      <c r="J15" s="3"/>
      <c r="K15" s="3"/>
      <c r="L15" s="3"/>
      <c r="M15" s="3"/>
      <c r="N15" s="3"/>
      <c r="O15" s="3"/>
    </row>
    <row r="16" spans="1:15" ht="13">
      <c r="A16" s="3"/>
      <c r="B16" s="3"/>
      <c r="C16" s="3"/>
      <c r="D16" s="3"/>
      <c r="E16" s="3"/>
      <c r="F16" s="3"/>
      <c r="G16" s="3"/>
      <c r="H16" s="3"/>
      <c r="I16" s="3"/>
      <c r="J16" s="3"/>
      <c r="K16" s="3"/>
      <c r="L16" s="3"/>
      <c r="M16" s="3"/>
      <c r="N16" s="3"/>
      <c r="O16" s="3"/>
    </row>
    <row r="17" spans="1:15" ht="13">
      <c r="A17" s="3"/>
      <c r="B17" s="3"/>
      <c r="C17" s="3"/>
      <c r="D17" s="3"/>
      <c r="E17" s="3"/>
      <c r="F17" s="3"/>
      <c r="G17" s="3"/>
      <c r="H17" s="3"/>
      <c r="I17" s="3"/>
      <c r="J17" s="3"/>
      <c r="K17" s="3"/>
      <c r="L17" s="3"/>
      <c r="M17" s="3"/>
      <c r="N17" s="3"/>
      <c r="O17" s="3"/>
    </row>
    <row r="18" spans="1:15" ht="13">
      <c r="A18" s="3"/>
      <c r="B18" s="3"/>
      <c r="C18" s="3"/>
      <c r="D18" s="3"/>
      <c r="E18" s="3"/>
      <c r="F18" s="3"/>
      <c r="G18" s="3"/>
      <c r="H18" s="3"/>
      <c r="I18" s="3"/>
      <c r="J18" s="3"/>
      <c r="K18" s="3"/>
      <c r="L18" s="3"/>
      <c r="M18" s="3"/>
      <c r="N18" s="3"/>
      <c r="O18" s="3"/>
    </row>
    <row r="19" spans="1:15" ht="13">
      <c r="A19" s="3"/>
      <c r="B19" s="3"/>
      <c r="C19" s="3"/>
      <c r="D19" s="3"/>
      <c r="E19" s="3"/>
      <c r="F19" s="3"/>
      <c r="G19" s="3"/>
      <c r="H19" s="3"/>
      <c r="I19" s="3"/>
      <c r="J19" s="3"/>
      <c r="K19" s="3"/>
      <c r="L19" s="3"/>
      <c r="M19" s="3"/>
      <c r="N19" s="3"/>
      <c r="O19" s="3"/>
    </row>
    <row r="20" spans="1:15" ht="13">
      <c r="A20" s="3"/>
      <c r="B20" s="3"/>
      <c r="C20" s="3"/>
      <c r="D20" s="3"/>
      <c r="E20" s="3"/>
      <c r="F20" s="3"/>
      <c r="G20" s="3"/>
      <c r="H20" s="3"/>
      <c r="I20" s="3"/>
      <c r="J20" s="3"/>
      <c r="K20" s="3"/>
      <c r="L20" s="3"/>
      <c r="M20" s="3"/>
      <c r="N20" s="3"/>
      <c r="O20" s="3"/>
    </row>
    <row r="21" spans="1:15" ht="13">
      <c r="A21" s="3"/>
      <c r="B21" s="3"/>
      <c r="C21" s="3"/>
      <c r="D21" s="3"/>
      <c r="E21" s="3"/>
      <c r="F21" s="3"/>
      <c r="G21" s="3"/>
      <c r="H21" s="3"/>
      <c r="I21" s="3"/>
      <c r="J21" s="3"/>
      <c r="K21" s="3"/>
      <c r="L21" s="3"/>
      <c r="M21" s="3"/>
      <c r="N21" s="3"/>
      <c r="O21" s="3"/>
    </row>
    <row r="22" spans="1:15" ht="13">
      <c r="A22" s="3"/>
      <c r="B22" s="3"/>
      <c r="C22" s="3"/>
      <c r="D22" s="3"/>
      <c r="E22" s="3"/>
      <c r="F22" s="3"/>
      <c r="G22" s="3"/>
      <c r="H22" s="3"/>
      <c r="I22" s="3"/>
      <c r="J22" s="3"/>
      <c r="K22" s="3"/>
      <c r="L22" s="3"/>
      <c r="M22" s="3"/>
      <c r="N22" s="3"/>
      <c r="O22" s="3"/>
    </row>
    <row r="23" spans="1:15" ht="35">
      <c r="A23" s="538" t="s">
        <v>741</v>
      </c>
      <c r="B23" s="538"/>
      <c r="C23" s="538"/>
      <c r="D23" s="538"/>
      <c r="E23" s="538"/>
      <c r="F23" s="538"/>
      <c r="G23" s="538"/>
      <c r="H23" s="538"/>
      <c r="I23" s="538"/>
      <c r="J23" s="538"/>
      <c r="K23" s="538"/>
      <c r="L23" s="538"/>
      <c r="M23" s="538"/>
      <c r="N23" s="538"/>
      <c r="O23" s="538"/>
    </row>
    <row r="24" spans="1:15" ht="13">
      <c r="A24" s="3"/>
      <c r="B24" s="3"/>
      <c r="C24" s="3"/>
      <c r="D24" s="3"/>
      <c r="E24" s="3"/>
      <c r="F24" s="3"/>
      <c r="G24" s="3"/>
      <c r="H24" s="3"/>
      <c r="I24" s="3"/>
      <c r="J24" s="3"/>
      <c r="K24" s="3"/>
      <c r="L24" s="3"/>
      <c r="M24" s="3"/>
      <c r="N24" s="3"/>
      <c r="O24" s="3"/>
    </row>
    <row r="25" spans="1:15" ht="13">
      <c r="A25" s="3"/>
      <c r="B25" s="3"/>
      <c r="C25" s="3"/>
      <c r="D25" s="3"/>
      <c r="E25" s="3"/>
      <c r="F25" s="3"/>
      <c r="G25" s="3"/>
      <c r="H25" s="3"/>
      <c r="I25" s="3"/>
      <c r="J25" s="3"/>
      <c r="K25" s="3"/>
      <c r="L25" s="3"/>
      <c r="M25" s="3"/>
      <c r="N25" s="3"/>
      <c r="O25" s="3"/>
    </row>
    <row r="26" spans="1:15" ht="13">
      <c r="A26" s="3"/>
      <c r="B26" s="3"/>
      <c r="C26" s="3"/>
      <c r="D26" s="3"/>
      <c r="E26" s="3"/>
      <c r="F26" s="3"/>
      <c r="G26" s="3"/>
      <c r="H26" s="3"/>
      <c r="I26" s="3"/>
      <c r="J26" s="3"/>
      <c r="K26" s="3"/>
      <c r="L26" s="3"/>
      <c r="M26" s="3"/>
      <c r="N26" s="3"/>
      <c r="O26" s="3"/>
    </row>
    <row r="27" spans="1:15" ht="13">
      <c r="A27" s="3"/>
      <c r="B27" s="3"/>
      <c r="C27" s="3"/>
      <c r="D27" s="3"/>
      <c r="E27" s="3"/>
      <c r="F27" s="3"/>
      <c r="G27" s="3"/>
      <c r="H27" s="3"/>
      <c r="I27" s="3"/>
      <c r="J27" s="3"/>
      <c r="K27" s="3"/>
      <c r="L27" s="3"/>
      <c r="M27" s="3"/>
      <c r="N27" s="3"/>
      <c r="O27" s="3"/>
    </row>
    <row r="28" spans="1:15" ht="35">
      <c r="A28" s="529" t="s">
        <v>742</v>
      </c>
      <c r="B28" s="529"/>
      <c r="C28" s="529"/>
      <c r="D28" s="529"/>
      <c r="E28" s="529"/>
      <c r="F28" s="529"/>
      <c r="G28" s="529"/>
      <c r="H28" s="529"/>
      <c r="I28" s="529"/>
      <c r="J28" s="529"/>
      <c r="K28" s="529"/>
      <c r="L28" s="529"/>
      <c r="M28" s="529"/>
      <c r="N28" s="529"/>
      <c r="O28" s="529"/>
    </row>
  </sheetData>
  <mergeCells count="2">
    <mergeCell ref="A23:O23"/>
    <mergeCell ref="A28:O28"/>
  </mergeCells>
  <pageMargins left="0.7" right="0.7" top="0.75" bottom="0.75" header="0.3" footer="0.3"/>
  <pageSetup scale="64"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631"/>
  <sheetViews>
    <sheetView view="pageBreakPreview" topLeftCell="A46" zoomScaleSheetLayoutView="100" workbookViewId="0">
      <selection activeCell="E60" sqref="E60"/>
    </sheetView>
  </sheetViews>
  <sheetFormatPr defaultRowHeight="15.5"/>
  <cols>
    <col min="1" max="1" width="8.81640625" style="5" customWidth="1"/>
    <col min="2" max="2" width="56.453125" style="6" customWidth="1"/>
    <col min="3" max="3" width="7.1796875" style="7" customWidth="1"/>
    <col min="4" max="4" width="7.1796875" style="8" customWidth="1"/>
    <col min="5" max="5" width="12.1796875" style="9" customWidth="1"/>
    <col min="6" max="6" width="14.54296875" style="425" customWidth="1"/>
    <col min="7" max="7" width="10.453125" bestFit="1" customWidth="1"/>
  </cols>
  <sheetData>
    <row r="1" spans="1:6" ht="15.65" customHeight="1">
      <c r="A1" s="536" t="s">
        <v>786</v>
      </c>
      <c r="B1" s="536"/>
      <c r="C1" s="536"/>
      <c r="D1" s="536"/>
      <c r="E1" s="536"/>
      <c r="F1" s="536"/>
    </row>
    <row r="2" spans="1:6">
      <c r="A2" s="540" t="s">
        <v>785</v>
      </c>
      <c r="B2" s="540"/>
      <c r="C2" s="540"/>
      <c r="D2" s="540"/>
      <c r="E2" s="540"/>
    </row>
    <row r="3" spans="1:6" ht="16" thickBot="1">
      <c r="A3" s="541" t="s">
        <v>735</v>
      </c>
      <c r="B3" s="541"/>
      <c r="C3" s="541"/>
      <c r="D3" s="541"/>
      <c r="E3" s="541"/>
      <c r="F3" s="426"/>
    </row>
    <row r="4" spans="1:6" ht="16.5" thickTop="1" thickBot="1"/>
    <row r="5" spans="1:6" ht="16" thickTop="1">
      <c r="A5" s="252" t="s">
        <v>28</v>
      </c>
      <c r="B5" s="185" t="s">
        <v>29</v>
      </c>
      <c r="C5" s="13" t="s">
        <v>149</v>
      </c>
      <c r="D5" s="14" t="s">
        <v>713</v>
      </c>
      <c r="E5" s="15" t="s">
        <v>151</v>
      </c>
      <c r="F5" s="16" t="s">
        <v>152</v>
      </c>
    </row>
    <row r="6" spans="1:6">
      <c r="A6" s="253"/>
      <c r="B6" s="186"/>
      <c r="C6" s="19"/>
      <c r="D6" s="20"/>
      <c r="E6" s="21" t="s">
        <v>153</v>
      </c>
      <c r="F6" s="21" t="s">
        <v>153</v>
      </c>
    </row>
    <row r="7" spans="1:6">
      <c r="A7" s="253"/>
      <c r="B7" s="50"/>
      <c r="C7" s="19"/>
      <c r="D7" s="20"/>
      <c r="E7" s="21"/>
      <c r="F7" s="21"/>
    </row>
    <row r="8" spans="1:6">
      <c r="A8" s="253"/>
      <c r="B8" s="209" t="s">
        <v>734</v>
      </c>
      <c r="C8" s="19"/>
      <c r="D8" s="20"/>
      <c r="E8" s="21"/>
      <c r="F8" s="21"/>
    </row>
    <row r="9" spans="1:6">
      <c r="A9" s="253"/>
      <c r="B9" s="50"/>
      <c r="C9" s="19"/>
      <c r="D9" s="20"/>
      <c r="E9" s="21"/>
      <c r="F9" s="21"/>
    </row>
    <row r="10" spans="1:6">
      <c r="A10" s="254"/>
      <c r="B10" s="188" t="s">
        <v>30</v>
      </c>
      <c r="C10" s="25"/>
      <c r="D10" s="26"/>
      <c r="E10" s="27"/>
      <c r="F10" s="28"/>
    </row>
    <row r="11" spans="1:6">
      <c r="A11" s="254"/>
      <c r="B11" s="50"/>
      <c r="C11" s="25"/>
      <c r="D11" s="26"/>
      <c r="E11" s="27"/>
      <c r="F11" s="28"/>
    </row>
    <row r="12" spans="1:6">
      <c r="A12" s="254">
        <v>1</v>
      </c>
      <c r="B12" s="189" t="s">
        <v>445</v>
      </c>
      <c r="C12" s="25"/>
      <c r="D12" s="26"/>
      <c r="E12" s="27"/>
      <c r="F12" s="28">
        <f>F185</f>
        <v>0</v>
      </c>
    </row>
    <row r="13" spans="1:6">
      <c r="A13" s="254"/>
      <c r="B13" s="189"/>
      <c r="C13" s="25"/>
      <c r="D13" s="26"/>
      <c r="E13" s="27"/>
      <c r="F13" s="28"/>
    </row>
    <row r="14" spans="1:6">
      <c r="A14" s="254">
        <v>2</v>
      </c>
      <c r="B14" s="189" t="s">
        <v>632</v>
      </c>
      <c r="C14" s="25"/>
      <c r="D14" s="26"/>
      <c r="E14" s="27"/>
      <c r="F14" s="28">
        <f>F231</f>
        <v>0</v>
      </c>
    </row>
    <row r="15" spans="1:6">
      <c r="A15" s="254"/>
      <c r="B15" s="50"/>
      <c r="C15" s="25"/>
      <c r="D15" s="26"/>
      <c r="E15" s="27"/>
      <c r="F15" s="28"/>
    </row>
    <row r="16" spans="1:6">
      <c r="A16" s="254">
        <v>3</v>
      </c>
      <c r="B16" s="189" t="s">
        <v>705</v>
      </c>
      <c r="C16" s="25"/>
      <c r="D16" s="26"/>
      <c r="E16" s="27"/>
      <c r="F16" s="28">
        <f>F274</f>
        <v>0</v>
      </c>
    </row>
    <row r="17" spans="1:6">
      <c r="A17" s="254"/>
      <c r="B17" s="50"/>
      <c r="C17" s="25"/>
      <c r="D17" s="26"/>
      <c r="E17" s="27"/>
      <c r="F17" s="28"/>
    </row>
    <row r="18" spans="1:6">
      <c r="A18" s="254">
        <v>4</v>
      </c>
      <c r="B18" s="189" t="s">
        <v>706</v>
      </c>
      <c r="C18" s="25"/>
      <c r="D18" s="26"/>
      <c r="E18" s="27"/>
      <c r="F18" s="28">
        <f>F321</f>
        <v>0</v>
      </c>
    </row>
    <row r="19" spans="1:6">
      <c r="A19" s="254"/>
      <c r="B19" s="189"/>
      <c r="C19" s="25"/>
      <c r="D19" s="26"/>
      <c r="E19" s="27"/>
      <c r="F19" s="28"/>
    </row>
    <row r="20" spans="1:6">
      <c r="A20" s="254">
        <v>5</v>
      </c>
      <c r="B20" s="205" t="s">
        <v>512</v>
      </c>
      <c r="C20" s="25"/>
      <c r="D20" s="26"/>
      <c r="E20" s="27"/>
      <c r="F20" s="28">
        <f>F366</f>
        <v>0</v>
      </c>
    </row>
    <row r="21" spans="1:6">
      <c r="A21" s="254"/>
      <c r="B21" s="189"/>
      <c r="C21" s="25"/>
      <c r="D21" s="26"/>
      <c r="E21" s="27"/>
      <c r="F21" s="28"/>
    </row>
    <row r="22" spans="1:6">
      <c r="A22" s="254">
        <v>6</v>
      </c>
      <c r="B22" s="189" t="s">
        <v>708</v>
      </c>
      <c r="C22" s="25"/>
      <c r="D22" s="26"/>
      <c r="E22" s="27"/>
      <c r="F22" s="28">
        <f>F590</f>
        <v>0</v>
      </c>
    </row>
    <row r="23" spans="1:6">
      <c r="A23" s="254"/>
      <c r="B23" s="189"/>
      <c r="C23" s="25"/>
      <c r="D23" s="26"/>
      <c r="E23" s="27"/>
      <c r="F23" s="28"/>
    </row>
    <row r="24" spans="1:6">
      <c r="A24" s="254">
        <v>7</v>
      </c>
      <c r="B24" s="189" t="s">
        <v>707</v>
      </c>
      <c r="C24" s="25"/>
      <c r="D24" s="26"/>
      <c r="E24" s="27"/>
      <c r="F24" s="28">
        <f>F630</f>
        <v>0</v>
      </c>
    </row>
    <row r="25" spans="1:6">
      <c r="A25" s="254"/>
      <c r="B25" s="189"/>
      <c r="C25" s="25"/>
      <c r="D25" s="26"/>
      <c r="E25" s="27"/>
      <c r="F25" s="28"/>
    </row>
    <row r="26" spans="1:6">
      <c r="A26" s="254"/>
      <c r="B26" s="189"/>
      <c r="C26" s="25"/>
      <c r="D26" s="26"/>
      <c r="E26" s="27"/>
      <c r="F26" s="28"/>
    </row>
    <row r="27" spans="1:6">
      <c r="A27" s="254"/>
      <c r="B27" s="189"/>
      <c r="C27" s="25"/>
      <c r="D27" s="26"/>
      <c r="E27" s="27"/>
      <c r="F27" s="28"/>
    </row>
    <row r="28" spans="1:6">
      <c r="A28" s="254"/>
      <c r="B28" s="189"/>
      <c r="C28" s="25"/>
      <c r="D28" s="26"/>
      <c r="E28" s="27"/>
      <c r="F28" s="28"/>
    </row>
    <row r="29" spans="1:6">
      <c r="A29" s="254"/>
      <c r="B29" s="189"/>
      <c r="C29" s="25"/>
      <c r="D29" s="26"/>
      <c r="E29" s="27"/>
      <c r="F29" s="28"/>
    </row>
    <row r="30" spans="1:6">
      <c r="A30" s="254"/>
      <c r="B30" s="189"/>
      <c r="C30" s="25"/>
      <c r="D30" s="26"/>
      <c r="E30" s="27"/>
      <c r="F30" s="28"/>
    </row>
    <row r="31" spans="1:6">
      <c r="A31" s="254"/>
      <c r="B31" s="189"/>
      <c r="C31" s="25"/>
      <c r="D31" s="26"/>
      <c r="E31" s="27"/>
      <c r="F31" s="28"/>
    </row>
    <row r="32" spans="1:6">
      <c r="A32" s="254"/>
      <c r="B32" s="189"/>
      <c r="C32" s="25"/>
      <c r="D32" s="26"/>
      <c r="E32" s="27"/>
      <c r="F32" s="28"/>
    </row>
    <row r="33" spans="1:6">
      <c r="A33" s="254"/>
      <c r="B33" s="189"/>
      <c r="C33" s="25"/>
      <c r="D33" s="26"/>
      <c r="E33" s="27"/>
      <c r="F33" s="28"/>
    </row>
    <row r="34" spans="1:6">
      <c r="A34" s="254"/>
      <c r="B34" s="189"/>
      <c r="C34" s="25"/>
      <c r="D34" s="26"/>
      <c r="E34" s="27"/>
      <c r="F34" s="28"/>
    </row>
    <row r="35" spans="1:6">
      <c r="A35" s="254"/>
      <c r="B35" s="189"/>
      <c r="C35" s="25"/>
      <c r="D35" s="26"/>
      <c r="E35" s="27"/>
      <c r="F35" s="28"/>
    </row>
    <row r="36" spans="1:6">
      <c r="A36" s="254"/>
      <c r="B36" s="189"/>
      <c r="C36" s="25"/>
      <c r="D36" s="26"/>
      <c r="E36" s="27"/>
      <c r="F36" s="28"/>
    </row>
    <row r="37" spans="1:6">
      <c r="A37" s="254"/>
      <c r="B37" s="189"/>
      <c r="C37" s="25"/>
      <c r="D37" s="26"/>
      <c r="E37" s="27"/>
      <c r="F37" s="28"/>
    </row>
    <row r="38" spans="1:6">
      <c r="A38" s="254"/>
      <c r="B38" s="189"/>
      <c r="C38" s="25"/>
      <c r="D38" s="26"/>
      <c r="E38" s="27"/>
      <c r="F38" s="28"/>
    </row>
    <row r="39" spans="1:6">
      <c r="A39" s="254"/>
      <c r="B39" s="189"/>
      <c r="C39" s="25"/>
      <c r="D39" s="26"/>
      <c r="E39" s="27"/>
      <c r="F39" s="28"/>
    </row>
    <row r="40" spans="1:6">
      <c r="A40" s="254"/>
      <c r="B40" s="189"/>
      <c r="C40" s="25"/>
      <c r="D40" s="26"/>
      <c r="E40" s="27"/>
      <c r="F40" s="28"/>
    </row>
    <row r="41" spans="1:6">
      <c r="A41" s="254"/>
      <c r="B41" s="189"/>
      <c r="C41" s="25"/>
      <c r="D41" s="26"/>
      <c r="E41" s="27"/>
      <c r="F41" s="28"/>
    </row>
    <row r="42" spans="1:6">
      <c r="A42" s="254"/>
      <c r="B42" s="189"/>
      <c r="C42" s="25"/>
      <c r="D42" s="26"/>
      <c r="E42" s="27"/>
      <c r="F42" s="28"/>
    </row>
    <row r="43" spans="1:6">
      <c r="A43" s="254"/>
      <c r="B43" s="189"/>
      <c r="C43" s="25"/>
      <c r="D43" s="26"/>
      <c r="E43" s="27"/>
      <c r="F43" s="28"/>
    </row>
    <row r="44" spans="1:6">
      <c r="A44" s="254"/>
      <c r="B44" s="189"/>
      <c r="C44" s="25"/>
      <c r="D44" s="26"/>
      <c r="E44" s="27"/>
      <c r="F44" s="28"/>
    </row>
    <row r="45" spans="1:6">
      <c r="A45" s="254"/>
      <c r="B45" s="189"/>
      <c r="C45" s="25"/>
      <c r="D45" s="26"/>
      <c r="E45" s="27"/>
      <c r="F45" s="28"/>
    </row>
    <row r="46" spans="1:6">
      <c r="A46" s="254"/>
      <c r="B46" s="189"/>
      <c r="C46" s="25"/>
      <c r="D46" s="26"/>
      <c r="E46" s="27"/>
      <c r="F46" s="28"/>
    </row>
    <row r="47" spans="1:6">
      <c r="A47" s="254"/>
      <c r="B47" s="189"/>
      <c r="C47" s="25"/>
      <c r="D47" s="26"/>
      <c r="E47" s="27"/>
      <c r="F47" s="28"/>
    </row>
    <row r="48" spans="1:6">
      <c r="A48" s="254"/>
      <c r="B48" s="189"/>
      <c r="C48" s="25"/>
      <c r="D48" s="26"/>
      <c r="E48" s="27"/>
      <c r="F48" s="28"/>
    </row>
    <row r="49" spans="1:7" ht="31.5" thickBot="1">
      <c r="A49" s="255"/>
      <c r="B49" s="191" t="s">
        <v>746</v>
      </c>
      <c r="C49" s="32"/>
      <c r="D49" s="33"/>
      <c r="E49" s="34"/>
      <c r="F49" s="35">
        <f>SUM(F12:F48)</f>
        <v>0</v>
      </c>
      <c r="G49" s="180"/>
    </row>
    <row r="50" spans="1:7" ht="16" thickTop="1">
      <c r="A50" s="252" t="s">
        <v>28</v>
      </c>
      <c r="B50" s="185" t="s">
        <v>29</v>
      </c>
      <c r="C50" s="13" t="s">
        <v>149</v>
      </c>
      <c r="D50" s="14" t="s">
        <v>150</v>
      </c>
      <c r="E50" s="15" t="s">
        <v>151</v>
      </c>
      <c r="F50" s="16" t="s">
        <v>152</v>
      </c>
    </row>
    <row r="51" spans="1:7">
      <c r="A51" s="254"/>
      <c r="B51" s="50" t="s">
        <v>164</v>
      </c>
      <c r="C51" s="25"/>
      <c r="D51" s="26"/>
      <c r="E51" s="27"/>
      <c r="F51" s="36"/>
    </row>
    <row r="52" spans="1:7">
      <c r="A52" s="262"/>
      <c r="B52" s="271" t="s">
        <v>717</v>
      </c>
      <c r="C52" s="98"/>
      <c r="D52" s="137"/>
      <c r="E52" s="27"/>
      <c r="F52" s="36"/>
    </row>
    <row r="53" spans="1:7" ht="13.5" customHeight="1">
      <c r="A53" s="256"/>
      <c r="B53" s="96"/>
      <c r="C53" s="70"/>
      <c r="D53" s="171"/>
      <c r="E53" s="524"/>
      <c r="F53" s="518"/>
    </row>
    <row r="54" spans="1:7">
      <c r="A54" s="262"/>
      <c r="B54" s="274" t="s">
        <v>622</v>
      </c>
      <c r="C54" s="98"/>
      <c r="D54" s="137"/>
      <c r="E54" s="27"/>
      <c r="F54" s="36"/>
    </row>
    <row r="55" spans="1:7">
      <c r="A55" s="262" t="s">
        <v>5</v>
      </c>
      <c r="B55" s="38" t="s">
        <v>623</v>
      </c>
      <c r="C55" s="25" t="s">
        <v>19</v>
      </c>
      <c r="D55" s="146">
        <v>1</v>
      </c>
      <c r="E55" s="27"/>
      <c r="F55" s="28">
        <f>D55*E55</f>
        <v>0</v>
      </c>
    </row>
    <row r="56" spans="1:7" ht="13.5" customHeight="1">
      <c r="A56" s="256"/>
      <c r="B56" s="96"/>
      <c r="C56" s="70"/>
      <c r="D56" s="171"/>
      <c r="E56" s="524"/>
      <c r="F56" s="518"/>
    </row>
    <row r="57" spans="1:7">
      <c r="A57" s="254" t="s">
        <v>6</v>
      </c>
      <c r="B57" s="38" t="s">
        <v>624</v>
      </c>
      <c r="C57" s="25" t="s">
        <v>19</v>
      </c>
      <c r="D57" s="146">
        <v>1</v>
      </c>
      <c r="E57" s="27"/>
      <c r="F57" s="28">
        <f>D57*E57</f>
        <v>0</v>
      </c>
    </row>
    <row r="58" spans="1:7" ht="13.5" customHeight="1">
      <c r="A58" s="256"/>
      <c r="B58" s="96"/>
      <c r="C58" s="70"/>
      <c r="D58" s="171"/>
      <c r="E58" s="524"/>
      <c r="F58" s="518"/>
    </row>
    <row r="59" spans="1:7">
      <c r="A59" s="254"/>
      <c r="B59" s="420" t="s">
        <v>719</v>
      </c>
      <c r="C59" s="25"/>
      <c r="D59" s="146"/>
      <c r="E59" s="27"/>
      <c r="F59" s="28"/>
    </row>
    <row r="60" spans="1:7">
      <c r="A60" s="262" t="s">
        <v>7</v>
      </c>
      <c r="B60" s="272" t="s">
        <v>323</v>
      </c>
      <c r="C60" s="98" t="s">
        <v>22</v>
      </c>
      <c r="D60" s="77">
        <v>145</v>
      </c>
      <c r="E60" s="27"/>
      <c r="F60" s="28">
        <f>E60*D60</f>
        <v>0</v>
      </c>
    </row>
    <row r="61" spans="1:7" ht="13.5" customHeight="1">
      <c r="A61" s="256"/>
      <c r="B61" s="96"/>
      <c r="C61" s="70"/>
      <c r="D61" s="171"/>
      <c r="E61" s="524"/>
      <c r="F61" s="518"/>
    </row>
    <row r="62" spans="1:7">
      <c r="A62" s="262" t="s">
        <v>8</v>
      </c>
      <c r="B62" s="273" t="s">
        <v>549</v>
      </c>
      <c r="C62" s="98" t="s">
        <v>22</v>
      </c>
      <c r="D62" s="161">
        <v>16</v>
      </c>
      <c r="E62" s="27"/>
      <c r="F62" s="28">
        <f>D62*E62</f>
        <v>0</v>
      </c>
    </row>
    <row r="63" spans="1:7" ht="13.5" customHeight="1">
      <c r="A63" s="256"/>
      <c r="B63" s="96"/>
      <c r="C63" s="70"/>
      <c r="D63" s="171"/>
      <c r="E63" s="524"/>
      <c r="F63" s="518"/>
    </row>
    <row r="64" spans="1:7">
      <c r="A64" s="262" t="s">
        <v>9</v>
      </c>
      <c r="B64" s="272" t="s">
        <v>324</v>
      </c>
      <c r="C64" s="98" t="s">
        <v>23</v>
      </c>
      <c r="D64" s="161">
        <v>8</v>
      </c>
      <c r="E64" s="27"/>
      <c r="F64" s="28">
        <f>D64*E64</f>
        <v>0</v>
      </c>
    </row>
    <row r="65" spans="1:6" ht="13.5" customHeight="1">
      <c r="A65" s="256"/>
      <c r="B65" s="96"/>
      <c r="C65" s="70"/>
      <c r="D65" s="171"/>
      <c r="E65" s="524"/>
      <c r="F65" s="518"/>
    </row>
    <row r="66" spans="1:6">
      <c r="A66" s="262" t="s">
        <v>10</v>
      </c>
      <c r="B66" s="272" t="s">
        <v>544</v>
      </c>
      <c r="C66" s="98" t="s">
        <v>23</v>
      </c>
      <c r="D66" s="161">
        <v>8</v>
      </c>
      <c r="E66" s="27"/>
      <c r="F66" s="28">
        <f>D66*E66</f>
        <v>0</v>
      </c>
    </row>
    <row r="67" spans="1:6" ht="13.5" customHeight="1">
      <c r="A67" s="256"/>
      <c r="B67" s="96"/>
      <c r="C67" s="70"/>
      <c r="D67" s="171"/>
      <c r="E67" s="524"/>
      <c r="F67" s="518"/>
    </row>
    <row r="68" spans="1:6">
      <c r="A68" s="256" t="s">
        <v>11</v>
      </c>
      <c r="B68" s="272" t="s">
        <v>545</v>
      </c>
      <c r="C68" s="98" t="s">
        <v>23</v>
      </c>
      <c r="D68" s="161">
        <v>8</v>
      </c>
      <c r="E68" s="27"/>
      <c r="F68" s="28">
        <f>D68*E68</f>
        <v>0</v>
      </c>
    </row>
    <row r="69" spans="1:6" ht="13.5" customHeight="1">
      <c r="A69" s="256"/>
      <c r="B69" s="96"/>
      <c r="C69" s="70"/>
      <c r="D69" s="171"/>
      <c r="E69" s="524"/>
      <c r="F69" s="518"/>
    </row>
    <row r="70" spans="1:6">
      <c r="A70" s="256"/>
      <c r="B70" s="420" t="s">
        <v>759</v>
      </c>
      <c r="C70" s="70"/>
      <c r="D70" s="171"/>
      <c r="E70" s="74"/>
      <c r="F70" s="68"/>
    </row>
    <row r="71" spans="1:6" ht="64.5" customHeight="1">
      <c r="A71" s="256" t="s">
        <v>12</v>
      </c>
      <c r="B71" s="286" t="s">
        <v>757</v>
      </c>
      <c r="C71" s="25" t="s">
        <v>23</v>
      </c>
      <c r="D71" s="150">
        <v>1</v>
      </c>
      <c r="E71" s="27"/>
      <c r="F71" s="28">
        <f>D71*E71</f>
        <v>0</v>
      </c>
    </row>
    <row r="72" spans="1:6" ht="13.5" customHeight="1">
      <c r="A72" s="256"/>
      <c r="B72" s="96"/>
      <c r="C72" s="70"/>
      <c r="D72" s="171"/>
      <c r="E72" s="524"/>
      <c r="F72" s="518"/>
    </row>
    <row r="73" spans="1:6">
      <c r="A73" s="256"/>
      <c r="B73" s="274" t="s">
        <v>718</v>
      </c>
      <c r="C73" s="25"/>
      <c r="D73" s="288"/>
      <c r="E73" s="27"/>
      <c r="F73" s="28"/>
    </row>
    <row r="74" spans="1:6" ht="31">
      <c r="A74" s="256" t="s">
        <v>147</v>
      </c>
      <c r="B74" s="287" t="s">
        <v>626</v>
      </c>
      <c r="C74" s="25" t="s">
        <v>23</v>
      </c>
      <c r="D74" s="150">
        <v>1</v>
      </c>
      <c r="E74" s="27"/>
      <c r="F74" s="28">
        <f>D74*E74</f>
        <v>0</v>
      </c>
    </row>
    <row r="75" spans="1:6" ht="13.5" customHeight="1">
      <c r="A75" s="256"/>
      <c r="B75" s="96"/>
      <c r="C75" s="70"/>
      <c r="D75" s="171"/>
      <c r="E75" s="524"/>
      <c r="F75" s="518"/>
    </row>
    <row r="76" spans="1:6">
      <c r="A76" s="256"/>
      <c r="B76" s="420" t="s">
        <v>758</v>
      </c>
      <c r="C76" s="25"/>
      <c r="D76" s="288"/>
      <c r="E76" s="27"/>
      <c r="F76" s="28"/>
    </row>
    <row r="77" spans="1:6" ht="62">
      <c r="A77" s="256" t="s">
        <v>13</v>
      </c>
      <c r="B77" s="286" t="s">
        <v>628</v>
      </c>
      <c r="C77" s="25" t="s">
        <v>23</v>
      </c>
      <c r="D77" s="113">
        <v>1</v>
      </c>
      <c r="E77" s="27"/>
      <c r="F77" s="28">
        <f>D77*E77</f>
        <v>0</v>
      </c>
    </row>
    <row r="78" spans="1:6" ht="13.5" customHeight="1">
      <c r="A78" s="256"/>
      <c r="B78" s="96"/>
      <c r="C78" s="70"/>
      <c r="D78" s="171"/>
      <c r="E78" s="524"/>
      <c r="F78" s="518"/>
    </row>
    <row r="79" spans="1:6" ht="31">
      <c r="A79" s="265"/>
      <c r="B79" s="240" t="s">
        <v>627</v>
      </c>
      <c r="C79" s="98"/>
      <c r="D79" s="113"/>
      <c r="E79" s="27"/>
      <c r="F79" s="28"/>
    </row>
    <row r="80" spans="1:6">
      <c r="A80" s="257" t="s">
        <v>14</v>
      </c>
      <c r="B80" s="196" t="s">
        <v>447</v>
      </c>
      <c r="C80" s="41" t="s">
        <v>20</v>
      </c>
      <c r="D80" s="146">
        <v>18</v>
      </c>
      <c r="E80" s="27"/>
      <c r="F80" s="28">
        <f>D80*E80</f>
        <v>0</v>
      </c>
    </row>
    <row r="81" spans="1:6" ht="13.5" customHeight="1">
      <c r="A81" s="256"/>
      <c r="B81" s="96"/>
      <c r="C81" s="70"/>
      <c r="D81" s="171"/>
      <c r="E81" s="524"/>
      <c r="F81" s="518"/>
    </row>
    <row r="82" spans="1:6">
      <c r="A82" s="257" t="s">
        <v>15</v>
      </c>
      <c r="B82" s="196" t="s">
        <v>370</v>
      </c>
      <c r="C82" s="41" t="s">
        <v>21</v>
      </c>
      <c r="D82" s="146">
        <v>5</v>
      </c>
      <c r="E82" s="27"/>
      <c r="F82" s="28">
        <f>D82*E82</f>
        <v>0</v>
      </c>
    </row>
    <row r="83" spans="1:6" ht="13.5" customHeight="1">
      <c r="A83" s="256"/>
      <c r="B83" s="96"/>
      <c r="C83" s="70"/>
      <c r="D83" s="171"/>
      <c r="E83" s="524"/>
      <c r="F83" s="518"/>
    </row>
    <row r="84" spans="1:6">
      <c r="A84" s="254" t="s">
        <v>16</v>
      </c>
      <c r="B84" s="196" t="s">
        <v>484</v>
      </c>
      <c r="C84" s="41" t="s">
        <v>21</v>
      </c>
      <c r="D84" s="146">
        <v>2</v>
      </c>
      <c r="E84" s="27"/>
      <c r="F84" s="28">
        <f>D84*E84</f>
        <v>0</v>
      </c>
    </row>
    <row r="85" spans="1:6" ht="13.5" customHeight="1">
      <c r="A85" s="256"/>
      <c r="B85" s="96"/>
      <c r="C85" s="70"/>
      <c r="D85" s="171"/>
      <c r="E85" s="524"/>
      <c r="F85" s="518"/>
    </row>
    <row r="86" spans="1:6">
      <c r="A86" s="257" t="s">
        <v>17</v>
      </c>
      <c r="B86" s="196" t="s">
        <v>177</v>
      </c>
      <c r="C86" s="41" t="s">
        <v>21</v>
      </c>
      <c r="D86" s="146">
        <v>1</v>
      </c>
      <c r="E86" s="27"/>
      <c r="F86" s="28">
        <f>D86*E86</f>
        <v>0</v>
      </c>
    </row>
    <row r="87" spans="1:6" ht="13.5" customHeight="1">
      <c r="A87" s="256"/>
      <c r="B87" s="96"/>
      <c r="C87" s="70"/>
      <c r="D87" s="171"/>
      <c r="E87" s="524"/>
      <c r="F87" s="518"/>
    </row>
    <row r="88" spans="1:6">
      <c r="A88" s="257" t="s">
        <v>190</v>
      </c>
      <c r="B88" s="196" t="s">
        <v>178</v>
      </c>
      <c r="C88" s="41" t="s">
        <v>21</v>
      </c>
      <c r="D88" s="146">
        <v>1</v>
      </c>
      <c r="E88" s="27"/>
      <c r="F88" s="28">
        <f>D88*E88</f>
        <v>0</v>
      </c>
    </row>
    <row r="89" spans="1:6" ht="13.5" customHeight="1">
      <c r="A89" s="256"/>
      <c r="B89" s="96"/>
      <c r="C89" s="70"/>
      <c r="D89" s="171"/>
      <c r="E89" s="524"/>
      <c r="F89" s="518"/>
    </row>
    <row r="90" spans="1:6">
      <c r="A90" s="257" t="s">
        <v>18</v>
      </c>
      <c r="B90" s="196" t="s">
        <v>485</v>
      </c>
      <c r="C90" s="39" t="s">
        <v>21</v>
      </c>
      <c r="D90" s="146">
        <v>1</v>
      </c>
      <c r="E90" s="81"/>
      <c r="F90" s="28">
        <f>D90*E90</f>
        <v>0</v>
      </c>
    </row>
    <row r="91" spans="1:6" ht="13.5" customHeight="1">
      <c r="A91" s="256"/>
      <c r="B91" s="96"/>
      <c r="C91" s="70"/>
      <c r="D91" s="171"/>
      <c r="E91" s="524"/>
      <c r="F91" s="518"/>
    </row>
    <row r="92" spans="1:6">
      <c r="A92" s="257" t="s">
        <v>27</v>
      </c>
      <c r="B92" s="196" t="s">
        <v>486</v>
      </c>
      <c r="C92" s="25" t="s">
        <v>20</v>
      </c>
      <c r="D92" s="146">
        <v>5</v>
      </c>
      <c r="E92" s="27"/>
      <c r="F92" s="28">
        <f>D92*E92</f>
        <v>0</v>
      </c>
    </row>
    <row r="93" spans="1:6" ht="13.5" customHeight="1">
      <c r="A93" s="256"/>
      <c r="B93" s="96"/>
      <c r="C93" s="70"/>
      <c r="D93" s="171"/>
      <c r="E93" s="524"/>
      <c r="F93" s="518"/>
    </row>
    <row r="94" spans="1:6" ht="16" thickBot="1">
      <c r="A94" s="266"/>
      <c r="B94" s="102" t="s">
        <v>1</v>
      </c>
      <c r="C94" s="100"/>
      <c r="D94" s="148"/>
      <c r="E94" s="48"/>
      <c r="F94" s="35">
        <f>SUM(F55:F93)</f>
        <v>0</v>
      </c>
    </row>
    <row r="95" spans="1:6" ht="16" thickTop="1">
      <c r="A95" s="252" t="s">
        <v>28</v>
      </c>
      <c r="B95" s="185" t="s">
        <v>29</v>
      </c>
      <c r="C95" s="13" t="s">
        <v>149</v>
      </c>
      <c r="D95" s="14" t="s">
        <v>150</v>
      </c>
      <c r="E95" s="15" t="s">
        <v>151</v>
      </c>
      <c r="F95" s="16" t="s">
        <v>152</v>
      </c>
    </row>
    <row r="96" spans="1:6">
      <c r="A96" s="257" t="s">
        <v>5</v>
      </c>
      <c r="B96" s="87" t="s">
        <v>487</v>
      </c>
      <c r="C96" s="25" t="s">
        <v>201</v>
      </c>
      <c r="D96" s="146">
        <v>12</v>
      </c>
      <c r="E96" s="27"/>
      <c r="F96" s="28">
        <f>E96*D96</f>
        <v>0</v>
      </c>
    </row>
    <row r="97" spans="1:6">
      <c r="A97" s="257"/>
      <c r="B97" s="208"/>
      <c r="C97" s="98"/>
      <c r="D97" s="167" t="s">
        <v>348</v>
      </c>
      <c r="E97" s="27"/>
      <c r="F97" s="28"/>
    </row>
    <row r="98" spans="1:6">
      <c r="A98" s="263" t="s">
        <v>6</v>
      </c>
      <c r="B98" s="87" t="s">
        <v>488</v>
      </c>
      <c r="C98" s="25" t="s">
        <v>201</v>
      </c>
      <c r="D98" s="146">
        <v>50</v>
      </c>
      <c r="E98" s="27"/>
      <c r="F98" s="28">
        <f>E98*D98</f>
        <v>0</v>
      </c>
    </row>
    <row r="99" spans="1:6">
      <c r="A99" s="263"/>
      <c r="B99" s="196"/>
      <c r="C99" s="41"/>
      <c r="D99" s="145"/>
      <c r="E99" s="27"/>
      <c r="F99" s="28"/>
    </row>
    <row r="100" spans="1:6" ht="31">
      <c r="A100" s="254" t="s">
        <v>7</v>
      </c>
      <c r="B100" s="189" t="s">
        <v>535</v>
      </c>
      <c r="C100" s="25" t="s">
        <v>23</v>
      </c>
      <c r="D100" s="77">
        <v>4</v>
      </c>
      <c r="E100" s="27"/>
      <c r="F100" s="28">
        <f>D100*E100</f>
        <v>0</v>
      </c>
    </row>
    <row r="101" spans="1:6">
      <c r="A101" s="254"/>
      <c r="B101" s="51"/>
      <c r="C101" s="41"/>
      <c r="D101" s="145"/>
      <c r="E101" s="27"/>
      <c r="F101" s="28"/>
    </row>
    <row r="102" spans="1:6">
      <c r="A102" s="254" t="s">
        <v>8</v>
      </c>
      <c r="B102" s="211" t="s">
        <v>489</v>
      </c>
      <c r="C102" s="25" t="s">
        <v>23</v>
      </c>
      <c r="D102" s="77">
        <v>16</v>
      </c>
      <c r="E102" s="27"/>
      <c r="F102" s="28">
        <f>D102*E102</f>
        <v>0</v>
      </c>
    </row>
    <row r="103" spans="1:6">
      <c r="A103" s="263"/>
      <c r="B103" s="51"/>
      <c r="C103" s="41"/>
      <c r="D103" s="145"/>
      <c r="E103" s="27"/>
      <c r="F103" s="28"/>
    </row>
    <row r="104" spans="1:6">
      <c r="A104" s="263" t="s">
        <v>9</v>
      </c>
      <c r="B104" s="211" t="s">
        <v>490</v>
      </c>
      <c r="C104" s="25" t="s">
        <v>23</v>
      </c>
      <c r="D104" s="77">
        <v>16</v>
      </c>
      <c r="E104" s="27"/>
      <c r="F104" s="28">
        <f>D104*E104</f>
        <v>0</v>
      </c>
    </row>
    <row r="105" spans="1:6">
      <c r="A105" s="257"/>
      <c r="B105" s="51"/>
      <c r="C105" s="41"/>
      <c r="D105" s="145"/>
      <c r="E105" s="27"/>
      <c r="F105" s="28"/>
    </row>
    <row r="106" spans="1:6">
      <c r="A106" s="257" t="s">
        <v>10</v>
      </c>
      <c r="B106" s="211" t="s">
        <v>536</v>
      </c>
      <c r="C106" s="25" t="s">
        <v>22</v>
      </c>
      <c r="D106" s="77">
        <v>18</v>
      </c>
      <c r="E106" s="27"/>
      <c r="F106" s="28">
        <f>D106*E106</f>
        <v>0</v>
      </c>
    </row>
    <row r="107" spans="1:6">
      <c r="A107" s="257"/>
      <c r="B107" s="211"/>
      <c r="C107" s="25"/>
      <c r="D107" s="77"/>
      <c r="E107" s="27"/>
      <c r="F107" s="28"/>
    </row>
    <row r="108" spans="1:6">
      <c r="A108" s="254" t="s">
        <v>11</v>
      </c>
      <c r="B108" s="211" t="s">
        <v>491</v>
      </c>
      <c r="C108" s="25" t="s">
        <v>22</v>
      </c>
      <c r="D108" s="77">
        <v>22</v>
      </c>
      <c r="E108" s="27"/>
      <c r="F108" s="28">
        <f>D108*E108</f>
        <v>0</v>
      </c>
    </row>
    <row r="109" spans="1:6">
      <c r="A109" s="254"/>
      <c r="B109" s="211"/>
      <c r="C109" s="25"/>
      <c r="D109" s="77"/>
      <c r="E109" s="27"/>
      <c r="F109" s="28"/>
    </row>
    <row r="110" spans="1:6">
      <c r="A110" s="254" t="s">
        <v>12</v>
      </c>
      <c r="B110" s="211" t="s">
        <v>537</v>
      </c>
      <c r="C110" s="25" t="s">
        <v>22</v>
      </c>
      <c r="D110" s="77">
        <v>4</v>
      </c>
      <c r="E110" s="27"/>
      <c r="F110" s="28">
        <f>D110*E110</f>
        <v>0</v>
      </c>
    </row>
    <row r="111" spans="1:6">
      <c r="A111" s="254"/>
      <c r="B111" s="211"/>
      <c r="C111" s="25"/>
      <c r="D111" s="77"/>
      <c r="E111" s="27"/>
      <c r="F111" s="28"/>
    </row>
    <row r="112" spans="1:6">
      <c r="A112" s="254" t="s">
        <v>147</v>
      </c>
      <c r="B112" s="211" t="s">
        <v>538</v>
      </c>
      <c r="C112" s="25" t="s">
        <v>22</v>
      </c>
      <c r="D112" s="77">
        <v>16</v>
      </c>
      <c r="E112" s="27"/>
      <c r="F112" s="28">
        <f>D112*E112</f>
        <v>0</v>
      </c>
    </row>
    <row r="113" spans="1:6">
      <c r="A113" s="262"/>
      <c r="B113" s="193"/>
      <c r="C113" s="98"/>
      <c r="D113" s="89"/>
      <c r="E113" s="27"/>
      <c r="F113" s="36"/>
    </row>
    <row r="114" spans="1:6">
      <c r="A114" s="254" t="s">
        <v>13</v>
      </c>
      <c r="B114" s="189" t="s">
        <v>539</v>
      </c>
      <c r="C114" s="25" t="s">
        <v>23</v>
      </c>
      <c r="D114" s="77">
        <v>8</v>
      </c>
      <c r="E114" s="27"/>
      <c r="F114" s="28">
        <f>D114*E114</f>
        <v>0</v>
      </c>
    </row>
    <row r="115" spans="1:6">
      <c r="A115" s="254"/>
      <c r="B115" s="189"/>
      <c r="C115" s="25"/>
      <c r="D115" s="77"/>
      <c r="E115" s="27"/>
      <c r="F115" s="28"/>
    </row>
    <row r="116" spans="1:6">
      <c r="A116" s="254" t="s">
        <v>14</v>
      </c>
      <c r="B116" s="213" t="s">
        <v>492</v>
      </c>
      <c r="C116" s="25" t="s">
        <v>20</v>
      </c>
      <c r="D116" s="77">
        <v>4</v>
      </c>
      <c r="E116" s="27"/>
      <c r="F116" s="28">
        <f>D116*E116</f>
        <v>0</v>
      </c>
    </row>
    <row r="117" spans="1:6">
      <c r="A117" s="254"/>
      <c r="B117" s="213"/>
      <c r="C117" s="25"/>
      <c r="D117" s="77"/>
      <c r="E117" s="27"/>
      <c r="F117" s="28"/>
    </row>
    <row r="118" spans="1:6">
      <c r="A118" s="262" t="s">
        <v>15</v>
      </c>
      <c r="B118" s="211" t="s">
        <v>510</v>
      </c>
      <c r="C118" s="25" t="s">
        <v>22</v>
      </c>
      <c r="D118" s="77">
        <v>32</v>
      </c>
      <c r="E118" s="27"/>
      <c r="F118" s="28">
        <f>D118*E118</f>
        <v>0</v>
      </c>
    </row>
    <row r="119" spans="1:6">
      <c r="A119" s="254"/>
      <c r="B119" s="211"/>
      <c r="C119" s="25"/>
      <c r="D119" s="77"/>
      <c r="E119" s="27"/>
      <c r="F119" s="28"/>
    </row>
    <row r="120" spans="1:6">
      <c r="A120" s="254" t="s">
        <v>16</v>
      </c>
      <c r="B120" s="211" t="s">
        <v>493</v>
      </c>
      <c r="C120" s="25" t="s">
        <v>22</v>
      </c>
      <c r="D120" s="77">
        <v>48</v>
      </c>
      <c r="E120" s="27"/>
      <c r="F120" s="28">
        <f>D120*E120</f>
        <v>0</v>
      </c>
    </row>
    <row r="121" spans="1:6">
      <c r="A121" s="254"/>
      <c r="B121" s="211"/>
      <c r="C121" s="25"/>
      <c r="D121" s="77"/>
      <c r="E121" s="27"/>
      <c r="F121" s="28"/>
    </row>
    <row r="122" spans="1:6" ht="31">
      <c r="A122" s="254" t="s">
        <v>17</v>
      </c>
      <c r="B122" s="205" t="s">
        <v>494</v>
      </c>
      <c r="C122" s="25" t="s">
        <v>22</v>
      </c>
      <c r="D122" s="150">
        <v>80</v>
      </c>
      <c r="E122" s="27"/>
      <c r="F122" s="28">
        <f>D122*E122</f>
        <v>0</v>
      </c>
    </row>
    <row r="123" spans="1:6">
      <c r="A123" s="254"/>
      <c r="B123" s="205"/>
      <c r="C123" s="25"/>
      <c r="D123" s="150"/>
      <c r="E123" s="27"/>
      <c r="F123" s="28"/>
    </row>
    <row r="124" spans="1:6">
      <c r="A124" s="254" t="s">
        <v>190</v>
      </c>
      <c r="B124" s="205" t="s">
        <v>495</v>
      </c>
      <c r="C124" s="25" t="s">
        <v>22</v>
      </c>
      <c r="D124" s="150">
        <v>34</v>
      </c>
      <c r="E124" s="27"/>
      <c r="F124" s="28">
        <f>D124*E124</f>
        <v>0</v>
      </c>
    </row>
    <row r="125" spans="1:6">
      <c r="A125" s="254"/>
      <c r="B125" s="205"/>
      <c r="C125" s="25"/>
      <c r="D125" s="150"/>
      <c r="E125" s="27"/>
      <c r="F125" s="28"/>
    </row>
    <row r="126" spans="1:6">
      <c r="A126" s="254" t="s">
        <v>18</v>
      </c>
      <c r="B126" s="205" t="s">
        <v>496</v>
      </c>
      <c r="C126" s="25" t="s">
        <v>20</v>
      </c>
      <c r="D126" s="150">
        <v>2</v>
      </c>
      <c r="E126" s="27"/>
      <c r="F126" s="28">
        <f>D126*E126</f>
        <v>0</v>
      </c>
    </row>
    <row r="127" spans="1:6">
      <c r="A127" s="254"/>
      <c r="B127" s="205"/>
      <c r="C127" s="25"/>
      <c r="D127" s="150"/>
      <c r="E127" s="27"/>
      <c r="F127" s="28"/>
    </row>
    <row r="128" spans="1:6">
      <c r="A128" s="261"/>
      <c r="B128" s="242" t="s">
        <v>550</v>
      </c>
      <c r="C128" s="175"/>
      <c r="D128" s="173"/>
      <c r="E128" s="157"/>
      <c r="F128" s="176"/>
    </row>
    <row r="129" spans="1:6">
      <c r="A129" s="254" t="s">
        <v>27</v>
      </c>
      <c r="B129" s="211" t="s">
        <v>551</v>
      </c>
      <c r="C129" s="25" t="s">
        <v>22</v>
      </c>
      <c r="D129" s="173">
        <v>10</v>
      </c>
      <c r="E129" s="177"/>
      <c r="F129" s="157">
        <f>E129*D129</f>
        <v>0</v>
      </c>
    </row>
    <row r="130" spans="1:6">
      <c r="A130" s="254"/>
      <c r="B130" s="243"/>
      <c r="C130" s="175"/>
      <c r="D130" s="173"/>
      <c r="E130" s="177"/>
      <c r="F130" s="175"/>
    </row>
    <row r="131" spans="1:6" ht="31">
      <c r="A131" s="254" t="s">
        <v>351</v>
      </c>
      <c r="B131" s="244" t="s">
        <v>552</v>
      </c>
      <c r="C131" s="25" t="s">
        <v>22</v>
      </c>
      <c r="D131" s="178">
        <v>5</v>
      </c>
      <c r="E131" s="179"/>
      <c r="F131" s="179">
        <f>E131*D131</f>
        <v>0</v>
      </c>
    </row>
    <row r="132" spans="1:6">
      <c r="A132" s="254"/>
      <c r="B132" s="245"/>
      <c r="C132" s="175"/>
      <c r="D132" s="173"/>
      <c r="E132" s="177"/>
      <c r="F132" s="175"/>
    </row>
    <row r="133" spans="1:6">
      <c r="A133" s="254" t="s">
        <v>372</v>
      </c>
      <c r="B133" s="244" t="s">
        <v>581</v>
      </c>
      <c r="C133" s="25" t="s">
        <v>22</v>
      </c>
      <c r="D133" s="178">
        <v>4</v>
      </c>
      <c r="E133" s="179"/>
      <c r="F133" s="179">
        <f>E133*D133</f>
        <v>0</v>
      </c>
    </row>
    <row r="134" spans="1:6">
      <c r="A134" s="254"/>
      <c r="B134" s="244"/>
      <c r="C134" s="25"/>
      <c r="D134" s="184"/>
      <c r="E134" s="179"/>
      <c r="F134" s="179"/>
    </row>
    <row r="135" spans="1:6" ht="31">
      <c r="A135" s="254" t="s">
        <v>463</v>
      </c>
      <c r="B135" s="205" t="s">
        <v>494</v>
      </c>
      <c r="C135" s="25" t="s">
        <v>22</v>
      </c>
      <c r="D135" s="150">
        <v>19</v>
      </c>
      <c r="E135" s="27"/>
      <c r="F135" s="28">
        <f>D135*E135</f>
        <v>0</v>
      </c>
    </row>
    <row r="136" spans="1:6">
      <c r="A136" s="254"/>
      <c r="B136" s="205"/>
      <c r="C136" s="25"/>
      <c r="D136" s="288"/>
      <c r="E136" s="27"/>
      <c r="F136" s="28"/>
    </row>
    <row r="137" spans="1:6">
      <c r="A137" s="254"/>
      <c r="B137" s="205"/>
      <c r="C137" s="25"/>
      <c r="D137" s="288"/>
      <c r="E137" s="27"/>
      <c r="F137" s="28"/>
    </row>
    <row r="138" spans="1:6">
      <c r="A138" s="254"/>
      <c r="B138" s="205"/>
      <c r="C138" s="25"/>
      <c r="D138" s="288"/>
      <c r="E138" s="27"/>
      <c r="F138" s="28"/>
    </row>
    <row r="139" spans="1:6" ht="16" thickBot="1">
      <c r="A139" s="266"/>
      <c r="B139" s="102" t="s">
        <v>1</v>
      </c>
      <c r="C139" s="100"/>
      <c r="D139" s="148"/>
      <c r="E139" s="48"/>
      <c r="F139" s="35">
        <f>SUM(F96:F138)</f>
        <v>0</v>
      </c>
    </row>
    <row r="140" spans="1:6" ht="16" thickTop="1">
      <c r="A140" s="252" t="s">
        <v>28</v>
      </c>
      <c r="B140" s="185" t="s">
        <v>29</v>
      </c>
      <c r="C140" s="13" t="s">
        <v>149</v>
      </c>
      <c r="D140" s="14" t="s">
        <v>150</v>
      </c>
      <c r="E140" s="15" t="s">
        <v>151</v>
      </c>
      <c r="F140" s="16" t="s">
        <v>152</v>
      </c>
    </row>
    <row r="141" spans="1:6">
      <c r="A141" s="262"/>
      <c r="B141" s="274" t="s">
        <v>325</v>
      </c>
      <c r="C141" s="98"/>
      <c r="D141" s="161"/>
      <c r="E141" s="27"/>
      <c r="F141" s="36"/>
    </row>
    <row r="142" spans="1:6">
      <c r="A142" s="256"/>
      <c r="B142" s="421"/>
      <c r="C142" s="282"/>
      <c r="D142" s="26"/>
      <c r="E142" s="27"/>
      <c r="F142" s="28"/>
    </row>
    <row r="143" spans="1:6" ht="31">
      <c r="A143" s="257" t="s">
        <v>5</v>
      </c>
      <c r="B143" s="272" t="s">
        <v>629</v>
      </c>
      <c r="C143" s="98" t="s">
        <v>19</v>
      </c>
      <c r="D143" s="161">
        <v>1</v>
      </c>
      <c r="E143" s="27"/>
      <c r="F143" s="28">
        <f>D143*E143</f>
        <v>0</v>
      </c>
    </row>
    <row r="144" spans="1:6">
      <c r="A144" s="257"/>
      <c r="B144" s="272"/>
      <c r="C144" s="98"/>
      <c r="D144" s="161"/>
      <c r="E144" s="27"/>
      <c r="F144" s="28"/>
    </row>
    <row r="145" spans="1:6" ht="31">
      <c r="A145" s="263" t="s">
        <v>6</v>
      </c>
      <c r="B145" s="297" t="s">
        <v>630</v>
      </c>
      <c r="C145" s="98" t="s">
        <v>23</v>
      </c>
      <c r="D145" s="161">
        <v>1</v>
      </c>
      <c r="E145" s="27"/>
      <c r="F145" s="28">
        <f>D145*E145</f>
        <v>0</v>
      </c>
    </row>
    <row r="146" spans="1:6">
      <c r="A146" s="263"/>
      <c r="B146" s="272"/>
      <c r="C146" s="98"/>
      <c r="D146" s="161"/>
      <c r="E146" s="27"/>
      <c r="F146" s="28"/>
    </row>
    <row r="147" spans="1:6" ht="35.25" customHeight="1">
      <c r="A147" s="254" t="s">
        <v>7</v>
      </c>
      <c r="B147" s="272" t="s">
        <v>631</v>
      </c>
      <c r="C147" s="98" t="s">
        <v>23</v>
      </c>
      <c r="D147" s="161">
        <v>1</v>
      </c>
      <c r="E147" s="27"/>
      <c r="F147" s="28">
        <f>D147*E147</f>
        <v>0</v>
      </c>
    </row>
    <row r="148" spans="1:6">
      <c r="A148" s="262"/>
      <c r="B148" s="272"/>
      <c r="C148" s="98"/>
      <c r="D148" s="161"/>
      <c r="E148" s="27"/>
      <c r="F148" s="28"/>
    </row>
    <row r="149" spans="1:6">
      <c r="A149" s="262"/>
      <c r="B149" s="226"/>
      <c r="C149" s="142"/>
      <c r="D149" s="89"/>
      <c r="E149" s="27"/>
      <c r="F149" s="28"/>
    </row>
    <row r="150" spans="1:6" ht="16" thickBot="1">
      <c r="A150" s="262"/>
      <c r="B150" s="193" t="s">
        <v>1</v>
      </c>
      <c r="C150" s="142"/>
      <c r="D150" s="89"/>
      <c r="E150" s="27"/>
      <c r="F150" s="35">
        <f>SUM(F143:F149)</f>
        <v>0</v>
      </c>
    </row>
    <row r="151" spans="1:6" ht="16" thickTop="1">
      <c r="A151" s="262"/>
      <c r="B151" s="189"/>
      <c r="C151" s="25"/>
      <c r="D151" s="61"/>
      <c r="E151" s="27"/>
      <c r="F151" s="28"/>
    </row>
    <row r="152" spans="1:6">
      <c r="A152" s="262"/>
      <c r="B152" s="188" t="s">
        <v>281</v>
      </c>
      <c r="C152" s="25"/>
      <c r="D152" s="61"/>
      <c r="E152" s="27"/>
      <c r="F152" s="28"/>
    </row>
    <row r="153" spans="1:6">
      <c r="A153" s="262"/>
      <c r="B153" s="186"/>
      <c r="C153" s="25"/>
      <c r="D153" s="61"/>
      <c r="E153" s="27"/>
      <c r="F153" s="28"/>
    </row>
    <row r="154" spans="1:6">
      <c r="A154" s="262"/>
      <c r="B154" s="189"/>
      <c r="C154" s="25"/>
      <c r="D154" s="61"/>
      <c r="E154" s="27"/>
      <c r="F154" s="28"/>
    </row>
    <row r="155" spans="1:6">
      <c r="A155" s="262"/>
      <c r="B155" s="189" t="s">
        <v>330</v>
      </c>
      <c r="C155" s="25"/>
      <c r="D155" s="61"/>
      <c r="E155" s="27"/>
      <c r="F155" s="28">
        <f>F94</f>
        <v>0</v>
      </c>
    </row>
    <row r="156" spans="1:6">
      <c r="A156" s="262"/>
      <c r="B156" s="189"/>
      <c r="C156" s="25"/>
      <c r="D156" s="61"/>
      <c r="E156" s="27"/>
      <c r="F156" s="28"/>
    </row>
    <row r="157" spans="1:6">
      <c r="A157" s="262"/>
      <c r="B157" s="189"/>
      <c r="C157" s="25"/>
      <c r="D157" s="61"/>
      <c r="E157" s="27"/>
      <c r="F157" s="28"/>
    </row>
    <row r="158" spans="1:6">
      <c r="A158" s="262"/>
      <c r="B158" s="189" t="s">
        <v>331</v>
      </c>
      <c r="C158" s="25"/>
      <c r="D158" s="61"/>
      <c r="E158" s="56"/>
      <c r="F158" s="28">
        <f>F139</f>
        <v>0</v>
      </c>
    </row>
    <row r="159" spans="1:6">
      <c r="A159" s="262"/>
      <c r="B159" s="189"/>
      <c r="C159" s="25"/>
      <c r="D159" s="61"/>
      <c r="E159" s="56"/>
      <c r="F159" s="28"/>
    </row>
    <row r="160" spans="1:6">
      <c r="A160" s="262"/>
      <c r="B160" s="189"/>
      <c r="C160" s="25"/>
      <c r="D160" s="61"/>
      <c r="E160" s="56"/>
      <c r="F160" s="28"/>
    </row>
    <row r="161" spans="1:6">
      <c r="A161" s="262"/>
      <c r="B161" s="189" t="s">
        <v>295</v>
      </c>
      <c r="C161" s="25"/>
      <c r="D161" s="61"/>
      <c r="E161" s="56"/>
      <c r="F161" s="28">
        <f>F150</f>
        <v>0</v>
      </c>
    </row>
    <row r="162" spans="1:6">
      <c r="A162" s="262"/>
      <c r="B162" s="189"/>
      <c r="C162" s="25"/>
      <c r="D162" s="292"/>
      <c r="E162" s="56"/>
      <c r="F162" s="28"/>
    </row>
    <row r="163" spans="1:6">
      <c r="A163" s="262"/>
      <c r="B163" s="189"/>
      <c r="C163" s="25"/>
      <c r="D163" s="292"/>
      <c r="E163" s="56"/>
      <c r="F163" s="28"/>
    </row>
    <row r="164" spans="1:6">
      <c r="A164" s="262"/>
      <c r="B164" s="189"/>
      <c r="C164" s="25"/>
      <c r="D164" s="292"/>
      <c r="E164" s="56"/>
      <c r="F164" s="28"/>
    </row>
    <row r="165" spans="1:6">
      <c r="A165" s="262"/>
      <c r="B165" s="189"/>
      <c r="C165" s="25"/>
      <c r="D165" s="292"/>
      <c r="E165" s="56"/>
      <c r="F165" s="28"/>
    </row>
    <row r="166" spans="1:6">
      <c r="A166" s="262"/>
      <c r="B166" s="189"/>
      <c r="C166" s="25"/>
      <c r="D166" s="292"/>
      <c r="E166" s="56"/>
      <c r="F166" s="28"/>
    </row>
    <row r="167" spans="1:6">
      <c r="A167" s="262"/>
      <c r="B167" s="189"/>
      <c r="C167" s="25"/>
      <c r="D167" s="292"/>
      <c r="E167" s="56"/>
      <c r="F167" s="28"/>
    </row>
    <row r="168" spans="1:6">
      <c r="A168" s="262"/>
      <c r="B168" s="189"/>
      <c r="C168" s="25"/>
      <c r="D168" s="292"/>
      <c r="E168" s="56"/>
      <c r="F168" s="28"/>
    </row>
    <row r="169" spans="1:6">
      <c r="A169" s="262"/>
      <c r="B169" s="189"/>
      <c r="C169" s="25"/>
      <c r="D169" s="292"/>
      <c r="E169" s="56"/>
      <c r="F169" s="28"/>
    </row>
    <row r="170" spans="1:6">
      <c r="A170" s="262"/>
      <c r="B170" s="189"/>
      <c r="C170" s="25"/>
      <c r="D170" s="292"/>
      <c r="E170" s="56"/>
      <c r="F170" s="28"/>
    </row>
    <row r="171" spans="1:6">
      <c r="A171" s="262"/>
      <c r="B171" s="189"/>
      <c r="C171" s="25"/>
      <c r="D171" s="292"/>
      <c r="E171" s="56"/>
      <c r="F171" s="28"/>
    </row>
    <row r="172" spans="1:6">
      <c r="A172" s="262"/>
      <c r="B172" s="189"/>
      <c r="C172" s="25"/>
      <c r="D172" s="292"/>
      <c r="E172" s="56"/>
      <c r="F172" s="28"/>
    </row>
    <row r="173" spans="1:6">
      <c r="A173" s="262"/>
      <c r="B173" s="189"/>
      <c r="C173" s="25"/>
      <c r="D173" s="292"/>
      <c r="E173" s="56"/>
      <c r="F173" s="28"/>
    </row>
    <row r="174" spans="1:6">
      <c r="A174" s="262"/>
      <c r="B174" s="189"/>
      <c r="C174" s="25"/>
      <c r="D174" s="292"/>
      <c r="E174" s="56"/>
      <c r="F174" s="28"/>
    </row>
    <row r="175" spans="1:6">
      <c r="A175" s="262"/>
      <c r="B175" s="189"/>
      <c r="C175" s="25"/>
      <c r="D175" s="292"/>
      <c r="E175" s="56"/>
      <c r="F175" s="28"/>
    </row>
    <row r="176" spans="1:6">
      <c r="A176" s="262"/>
      <c r="B176" s="189"/>
      <c r="C176" s="25"/>
      <c r="D176" s="292"/>
      <c r="E176" s="56"/>
      <c r="F176" s="28"/>
    </row>
    <row r="177" spans="1:6">
      <c r="A177" s="262"/>
      <c r="B177" s="189"/>
      <c r="C177" s="25"/>
      <c r="D177" s="292"/>
      <c r="E177" s="56"/>
      <c r="F177" s="28"/>
    </row>
    <row r="178" spans="1:6">
      <c r="A178" s="262"/>
      <c r="B178" s="189"/>
      <c r="C178" s="25"/>
      <c r="D178" s="292"/>
      <c r="E178" s="56"/>
      <c r="F178" s="28"/>
    </row>
    <row r="179" spans="1:6">
      <c r="A179" s="262"/>
      <c r="B179" s="189"/>
      <c r="C179" s="25"/>
      <c r="D179" s="292"/>
      <c r="E179" s="56"/>
      <c r="F179" s="28"/>
    </row>
    <row r="180" spans="1:6">
      <c r="A180" s="262"/>
      <c r="B180" s="189"/>
      <c r="C180" s="25"/>
      <c r="D180" s="292"/>
      <c r="E180" s="56"/>
      <c r="F180" s="28"/>
    </row>
    <row r="181" spans="1:6">
      <c r="A181" s="262"/>
      <c r="B181" s="189"/>
      <c r="C181" s="25"/>
      <c r="D181" s="292"/>
      <c r="E181" s="56"/>
      <c r="F181" s="28"/>
    </row>
    <row r="182" spans="1:6">
      <c r="A182" s="262"/>
      <c r="B182" s="189"/>
      <c r="C182" s="25"/>
      <c r="D182" s="292"/>
      <c r="E182" s="56"/>
      <c r="F182" s="28"/>
    </row>
    <row r="183" spans="1:6">
      <c r="A183" s="262"/>
      <c r="B183" s="189"/>
      <c r="C183" s="25"/>
      <c r="D183" s="292"/>
      <c r="E183" s="56"/>
      <c r="F183" s="28"/>
    </row>
    <row r="184" spans="1:6">
      <c r="A184" s="262"/>
      <c r="B184" s="189"/>
      <c r="C184" s="25"/>
      <c r="D184" s="292"/>
      <c r="E184" s="56"/>
      <c r="F184" s="28"/>
    </row>
    <row r="185" spans="1:6" ht="31.5" thickBot="1">
      <c r="A185" s="255"/>
      <c r="B185" s="194" t="s">
        <v>446</v>
      </c>
      <c r="C185" s="32"/>
      <c r="D185" s="168"/>
      <c r="E185" s="34"/>
      <c r="F185" s="35">
        <f>SUM(F155:F184)</f>
        <v>0</v>
      </c>
    </row>
    <row r="186" spans="1:6" ht="16" thickTop="1">
      <c r="A186" s="252" t="s">
        <v>28</v>
      </c>
      <c r="B186" s="185" t="s">
        <v>29</v>
      </c>
      <c r="C186" s="13" t="s">
        <v>149</v>
      </c>
      <c r="D186" s="14" t="s">
        <v>150</v>
      </c>
      <c r="E186" s="15" t="s">
        <v>151</v>
      </c>
      <c r="F186" s="16" t="s">
        <v>152</v>
      </c>
    </row>
    <row r="187" spans="1:6">
      <c r="A187" s="254"/>
      <c r="B187" s="50" t="s">
        <v>171</v>
      </c>
      <c r="C187" s="25"/>
      <c r="D187" s="146"/>
      <c r="E187" s="27"/>
      <c r="F187" s="36"/>
    </row>
    <row r="188" spans="1:6">
      <c r="A188" s="262"/>
      <c r="B188" s="274" t="s">
        <v>709</v>
      </c>
      <c r="C188" s="98"/>
      <c r="D188" s="160"/>
      <c r="E188" s="27"/>
      <c r="F188" s="28"/>
    </row>
    <row r="189" spans="1:6">
      <c r="A189" s="262"/>
      <c r="B189" s="274"/>
      <c r="C189" s="98"/>
      <c r="D189" s="160"/>
      <c r="E189" s="27"/>
      <c r="F189" s="28"/>
    </row>
    <row r="190" spans="1:6">
      <c r="A190" s="262" t="s">
        <v>5</v>
      </c>
      <c r="B190" s="199" t="s">
        <v>633</v>
      </c>
      <c r="C190" s="106" t="s">
        <v>21</v>
      </c>
      <c r="D190" s="163">
        <v>4</v>
      </c>
      <c r="E190" s="27"/>
      <c r="F190" s="28">
        <f>D190*E190</f>
        <v>0</v>
      </c>
    </row>
    <row r="191" spans="1:6">
      <c r="A191" s="256"/>
      <c r="B191" s="199"/>
      <c r="C191" s="106"/>
      <c r="D191" s="163"/>
      <c r="E191" s="27"/>
      <c r="F191" s="28"/>
    </row>
    <row r="192" spans="1:6">
      <c r="A192" s="262" t="s">
        <v>6</v>
      </c>
      <c r="B192" s="199" t="s">
        <v>177</v>
      </c>
      <c r="C192" s="106" t="s">
        <v>21</v>
      </c>
      <c r="D192" s="163">
        <v>2</v>
      </c>
      <c r="E192" s="27"/>
      <c r="F192" s="28">
        <f>D192*E192</f>
        <v>0</v>
      </c>
    </row>
    <row r="193" spans="1:6">
      <c r="A193" s="256"/>
      <c r="B193" s="199"/>
      <c r="C193" s="106"/>
      <c r="D193" s="163"/>
      <c r="E193" s="27"/>
      <c r="F193" s="28"/>
    </row>
    <row r="194" spans="1:6">
      <c r="A194" s="262" t="s">
        <v>7</v>
      </c>
      <c r="B194" s="199" t="s">
        <v>178</v>
      </c>
      <c r="C194" s="106" t="s">
        <v>21</v>
      </c>
      <c r="D194" s="163">
        <v>2</v>
      </c>
      <c r="E194" s="27"/>
      <c r="F194" s="28">
        <f>D194*E194</f>
        <v>0</v>
      </c>
    </row>
    <row r="195" spans="1:6">
      <c r="A195" s="262"/>
      <c r="B195" s="199"/>
      <c r="C195" s="106"/>
      <c r="D195" s="163"/>
      <c r="E195" s="27"/>
      <c r="F195" s="28"/>
    </row>
    <row r="196" spans="1:6">
      <c r="A196" s="262" t="s">
        <v>8</v>
      </c>
      <c r="B196" s="199" t="s">
        <v>548</v>
      </c>
      <c r="C196" s="106" t="s">
        <v>20</v>
      </c>
      <c r="D196" s="163">
        <v>21</v>
      </c>
      <c r="E196" s="27"/>
      <c r="F196" s="28">
        <f>D196*E196</f>
        <v>0</v>
      </c>
    </row>
    <row r="197" spans="1:6">
      <c r="A197" s="262"/>
      <c r="B197" s="199"/>
      <c r="C197" s="106"/>
      <c r="D197" s="163"/>
      <c r="E197" s="27"/>
      <c r="F197" s="28"/>
    </row>
    <row r="198" spans="1:6">
      <c r="A198" s="262" t="s">
        <v>9</v>
      </c>
      <c r="B198" s="199" t="s">
        <v>191</v>
      </c>
      <c r="C198" s="106" t="s">
        <v>20</v>
      </c>
      <c r="D198" s="163">
        <v>21</v>
      </c>
      <c r="E198" s="27"/>
      <c r="F198" s="28">
        <f>D198*E198</f>
        <v>0</v>
      </c>
    </row>
    <row r="199" spans="1:6">
      <c r="A199" s="262"/>
      <c r="B199" s="199"/>
      <c r="C199" s="106"/>
      <c r="D199" s="163"/>
      <c r="E199" s="27"/>
      <c r="F199" s="28"/>
    </row>
    <row r="200" spans="1:6">
      <c r="A200" s="262" t="s">
        <v>10</v>
      </c>
      <c r="B200" s="298" t="s">
        <v>634</v>
      </c>
      <c r="C200" s="106" t="s">
        <v>21</v>
      </c>
      <c r="D200" s="163">
        <v>2</v>
      </c>
      <c r="E200" s="27"/>
      <c r="F200" s="28">
        <f>D200*E200</f>
        <v>0</v>
      </c>
    </row>
    <row r="201" spans="1:6">
      <c r="A201" s="262"/>
      <c r="B201" s="298"/>
      <c r="C201" s="106"/>
      <c r="D201" s="163"/>
      <c r="E201" s="27"/>
      <c r="F201" s="28"/>
    </row>
    <row r="202" spans="1:6">
      <c r="A202" s="262" t="s">
        <v>11</v>
      </c>
      <c r="B202" s="199" t="s">
        <v>635</v>
      </c>
      <c r="C202" s="106" t="s">
        <v>20</v>
      </c>
      <c r="D202" s="163">
        <v>21</v>
      </c>
      <c r="E202" s="27"/>
      <c r="F202" s="28">
        <f>D202*E202</f>
        <v>0</v>
      </c>
    </row>
    <row r="203" spans="1:6">
      <c r="A203" s="262"/>
      <c r="B203" s="195"/>
      <c r="C203" s="39"/>
      <c r="D203" s="145"/>
      <c r="E203" s="80"/>
      <c r="F203" s="28"/>
    </row>
    <row r="204" spans="1:6">
      <c r="A204" s="262" t="s">
        <v>12</v>
      </c>
      <c r="B204" s="417" t="s">
        <v>636</v>
      </c>
      <c r="C204" s="39" t="s">
        <v>21</v>
      </c>
      <c r="D204" s="145">
        <v>2</v>
      </c>
      <c r="E204" s="81"/>
      <c r="F204" s="28">
        <f>D204*E204</f>
        <v>0</v>
      </c>
    </row>
    <row r="205" spans="1:6">
      <c r="A205" s="262"/>
      <c r="B205" s="196"/>
      <c r="C205" s="299"/>
      <c r="D205" s="164"/>
      <c r="E205" s="138"/>
      <c r="F205" s="28"/>
    </row>
    <row r="206" spans="1:6" ht="31">
      <c r="A206" s="262" t="s">
        <v>147</v>
      </c>
      <c r="B206" s="199" t="s">
        <v>637</v>
      </c>
      <c r="C206" s="98" t="s">
        <v>22</v>
      </c>
      <c r="D206" s="160">
        <v>15</v>
      </c>
      <c r="E206" s="27"/>
      <c r="F206" s="28">
        <f>D206*E206</f>
        <v>0</v>
      </c>
    </row>
    <row r="207" spans="1:6">
      <c r="A207" s="262"/>
      <c r="B207" s="199"/>
      <c r="C207" s="98"/>
      <c r="D207" s="160"/>
      <c r="E207" s="27"/>
      <c r="F207" s="28"/>
    </row>
    <row r="208" spans="1:6">
      <c r="A208" s="262" t="s">
        <v>13</v>
      </c>
      <c r="B208" s="196" t="s">
        <v>638</v>
      </c>
      <c r="C208" s="25" t="s">
        <v>20</v>
      </c>
      <c r="D208" s="77">
        <v>10</v>
      </c>
      <c r="E208" s="27"/>
      <c r="F208" s="28">
        <f>D208*E208</f>
        <v>0</v>
      </c>
    </row>
    <row r="209" spans="1:6">
      <c r="A209" s="262"/>
      <c r="B209" s="196"/>
      <c r="C209" s="25"/>
      <c r="D209" s="77"/>
      <c r="E209" s="27"/>
      <c r="F209" s="28"/>
    </row>
    <row r="210" spans="1:6" ht="31">
      <c r="A210" s="262" t="s">
        <v>14</v>
      </c>
      <c r="B210" s="272" t="s">
        <v>639</v>
      </c>
      <c r="C210" s="98" t="s">
        <v>20</v>
      </c>
      <c r="D210" s="144">
        <v>5</v>
      </c>
      <c r="E210" s="27"/>
      <c r="F210" s="28">
        <f>D210*E210</f>
        <v>0</v>
      </c>
    </row>
    <row r="211" spans="1:6">
      <c r="A211" s="262"/>
      <c r="B211" s="272"/>
      <c r="C211" s="98"/>
      <c r="D211" s="144"/>
      <c r="E211" s="27"/>
      <c r="F211" s="28"/>
    </row>
    <row r="212" spans="1:6">
      <c r="A212" s="262" t="s">
        <v>15</v>
      </c>
      <c r="B212" s="206" t="s">
        <v>640</v>
      </c>
      <c r="C212" s="106" t="s">
        <v>20</v>
      </c>
      <c r="D212" s="163">
        <v>21</v>
      </c>
      <c r="E212" s="27"/>
      <c r="F212" s="28">
        <f>D212*E212</f>
        <v>0</v>
      </c>
    </row>
    <row r="213" spans="1:6">
      <c r="A213" s="262"/>
      <c r="B213" s="206"/>
      <c r="C213" s="106"/>
      <c r="D213" s="163"/>
      <c r="E213" s="27"/>
      <c r="F213" s="28"/>
    </row>
    <row r="214" spans="1:6">
      <c r="A214" s="262" t="s">
        <v>16</v>
      </c>
      <c r="B214" s="189" t="s">
        <v>641</v>
      </c>
      <c r="C214" s="25" t="s">
        <v>201</v>
      </c>
      <c r="D214" s="144">
        <v>75</v>
      </c>
      <c r="E214" s="27"/>
      <c r="F214" s="28">
        <f>E214*D214</f>
        <v>0</v>
      </c>
    </row>
    <row r="215" spans="1:6">
      <c r="A215" s="262"/>
      <c r="B215" s="212"/>
      <c r="C215" s="25"/>
      <c r="D215" s="144"/>
      <c r="E215" s="138"/>
      <c r="F215" s="28"/>
    </row>
    <row r="216" spans="1:6">
      <c r="A216" s="262" t="s">
        <v>17</v>
      </c>
      <c r="B216" s="87" t="s">
        <v>450</v>
      </c>
      <c r="C216" s="25" t="s">
        <v>201</v>
      </c>
      <c r="D216" s="163">
        <v>250</v>
      </c>
      <c r="E216" s="27"/>
      <c r="F216" s="28">
        <f>E216*D216</f>
        <v>0</v>
      </c>
    </row>
    <row r="217" spans="1:6">
      <c r="A217" s="262"/>
      <c r="B217" s="87"/>
      <c r="C217" s="25"/>
      <c r="D217" s="146"/>
      <c r="E217" s="27"/>
      <c r="F217" s="28"/>
    </row>
    <row r="218" spans="1:6" ht="17.5" customHeight="1">
      <c r="A218" s="262" t="s">
        <v>190</v>
      </c>
      <c r="B218" s="199" t="s">
        <v>642</v>
      </c>
      <c r="C218" s="106" t="s">
        <v>20</v>
      </c>
      <c r="D218" s="163">
        <v>9</v>
      </c>
      <c r="E218" s="27"/>
      <c r="F218" s="28">
        <f>D218*E218</f>
        <v>0</v>
      </c>
    </row>
    <row r="219" spans="1:6">
      <c r="A219" s="262"/>
      <c r="B219" s="199"/>
      <c r="C219" s="106"/>
      <c r="D219" s="163"/>
      <c r="E219" s="27"/>
      <c r="F219" s="28"/>
    </row>
    <row r="220" spans="1:6">
      <c r="A220" s="262" t="s">
        <v>18</v>
      </c>
      <c r="B220" s="199" t="s">
        <v>643</v>
      </c>
      <c r="C220" s="106" t="s">
        <v>20</v>
      </c>
      <c r="D220" s="163">
        <v>9</v>
      </c>
      <c r="E220" s="27"/>
      <c r="F220" s="28">
        <f>D220*E220</f>
        <v>0</v>
      </c>
    </row>
    <row r="221" spans="1:6">
      <c r="A221" s="262"/>
      <c r="B221" s="199"/>
      <c r="C221" s="106"/>
      <c r="D221" s="163"/>
      <c r="E221" s="27"/>
      <c r="F221" s="28"/>
    </row>
    <row r="222" spans="1:6">
      <c r="A222" s="262"/>
      <c r="B222" s="199"/>
      <c r="C222" s="106"/>
      <c r="D222" s="163"/>
      <c r="E222" s="27"/>
      <c r="F222" s="28"/>
    </row>
    <row r="223" spans="1:6">
      <c r="A223" s="262"/>
      <c r="B223" s="199"/>
      <c r="C223" s="106"/>
      <c r="D223" s="163"/>
      <c r="E223" s="27"/>
      <c r="F223" s="28"/>
    </row>
    <row r="224" spans="1:6">
      <c r="A224" s="262"/>
      <c r="B224" s="199"/>
      <c r="C224" s="106"/>
      <c r="D224" s="163"/>
      <c r="E224" s="27"/>
      <c r="F224" s="28"/>
    </row>
    <row r="225" spans="1:6">
      <c r="A225" s="262"/>
      <c r="B225" s="199"/>
      <c r="C225" s="106"/>
      <c r="D225" s="163"/>
      <c r="E225" s="27"/>
      <c r="F225" s="28"/>
    </row>
    <row r="226" spans="1:6">
      <c r="A226" s="262"/>
      <c r="B226" s="199"/>
      <c r="C226" s="106"/>
      <c r="D226" s="163"/>
      <c r="E226" s="27"/>
      <c r="F226" s="28"/>
    </row>
    <row r="227" spans="1:6">
      <c r="A227" s="262"/>
      <c r="B227" s="199"/>
      <c r="C227" s="106"/>
      <c r="D227" s="163"/>
      <c r="E227" s="27"/>
      <c r="F227" s="28"/>
    </row>
    <row r="228" spans="1:6">
      <c r="A228" s="262"/>
      <c r="B228" s="199"/>
      <c r="C228" s="106"/>
      <c r="D228" s="163"/>
      <c r="E228" s="27"/>
      <c r="F228" s="28"/>
    </row>
    <row r="229" spans="1:6">
      <c r="A229" s="262"/>
      <c r="B229" s="199"/>
      <c r="C229" s="106"/>
      <c r="D229" s="163"/>
      <c r="E229" s="27"/>
      <c r="F229" s="28"/>
    </row>
    <row r="230" spans="1:6">
      <c r="A230" s="262"/>
      <c r="B230" s="199"/>
      <c r="C230" s="106"/>
      <c r="D230" s="163"/>
      <c r="E230" s="27"/>
      <c r="F230" s="28"/>
    </row>
    <row r="231" spans="1:6" ht="31.5" thickBot="1">
      <c r="A231" s="255"/>
      <c r="B231" s="194" t="s">
        <v>644</v>
      </c>
      <c r="C231" s="32"/>
      <c r="D231" s="168"/>
      <c r="E231" s="34"/>
      <c r="F231" s="35">
        <f>SUM(F190:F230)</f>
        <v>0</v>
      </c>
    </row>
    <row r="232" spans="1:6" ht="16" thickTop="1">
      <c r="A232" s="252" t="s">
        <v>28</v>
      </c>
      <c r="B232" s="185" t="s">
        <v>29</v>
      </c>
      <c r="C232" s="13" t="s">
        <v>149</v>
      </c>
      <c r="D232" s="14" t="s">
        <v>150</v>
      </c>
      <c r="E232" s="15" t="s">
        <v>151</v>
      </c>
      <c r="F232" s="16" t="s">
        <v>152</v>
      </c>
    </row>
    <row r="233" spans="1:6">
      <c r="A233" s="262"/>
      <c r="B233" s="50" t="s">
        <v>197</v>
      </c>
      <c r="C233" s="106"/>
      <c r="D233" s="163"/>
      <c r="E233" s="27"/>
      <c r="F233" s="28"/>
    </row>
    <row r="234" spans="1:6">
      <c r="A234" s="256"/>
      <c r="B234" s="274" t="s">
        <v>645</v>
      </c>
      <c r="C234" s="70"/>
      <c r="D234" s="169"/>
      <c r="E234" s="74"/>
      <c r="F234" s="68"/>
    </row>
    <row r="235" spans="1:6">
      <c r="A235" s="256"/>
      <c r="B235" s="274"/>
      <c r="C235" s="70"/>
      <c r="D235" s="171"/>
      <c r="E235" s="74"/>
      <c r="F235" s="68"/>
    </row>
    <row r="236" spans="1:6" ht="81" customHeight="1">
      <c r="A236" s="256" t="s">
        <v>5</v>
      </c>
      <c r="B236" s="96" t="s">
        <v>646</v>
      </c>
      <c r="C236" s="98" t="s">
        <v>22</v>
      </c>
      <c r="D236" s="160">
        <v>10</v>
      </c>
      <c r="E236" s="27"/>
      <c r="F236" s="28">
        <f>D236*E236</f>
        <v>0</v>
      </c>
    </row>
    <row r="237" spans="1:6">
      <c r="A237" s="254"/>
      <c r="B237" s="50"/>
      <c r="C237" s="25"/>
      <c r="D237" s="146"/>
      <c r="E237" s="27"/>
      <c r="F237" s="36"/>
    </row>
    <row r="238" spans="1:6" ht="49.5" customHeight="1">
      <c r="A238" s="254" t="s">
        <v>6</v>
      </c>
      <c r="B238" s="96" t="s">
        <v>647</v>
      </c>
      <c r="C238" s="98" t="s">
        <v>22</v>
      </c>
      <c r="D238" s="160">
        <v>70</v>
      </c>
      <c r="E238" s="27"/>
      <c r="F238" s="28">
        <f>D238*E238</f>
        <v>0</v>
      </c>
    </row>
    <row r="239" spans="1:6">
      <c r="A239" s="254"/>
      <c r="B239" s="50"/>
      <c r="C239" s="25"/>
      <c r="D239" s="146"/>
      <c r="E239" s="27"/>
      <c r="F239" s="36"/>
    </row>
    <row r="240" spans="1:6">
      <c r="A240" s="254"/>
      <c r="B240" s="50"/>
      <c r="C240" s="25"/>
      <c r="D240" s="146"/>
      <c r="E240" s="27"/>
      <c r="F240" s="36"/>
    </row>
    <row r="241" spans="1:6">
      <c r="A241" s="254"/>
      <c r="B241" s="50"/>
      <c r="C241" s="25"/>
      <c r="D241" s="146"/>
      <c r="E241" s="27"/>
      <c r="F241" s="36"/>
    </row>
    <row r="242" spans="1:6">
      <c r="A242" s="254"/>
      <c r="B242" s="50"/>
      <c r="C242" s="25"/>
      <c r="D242" s="146"/>
      <c r="E242" s="27"/>
      <c r="F242" s="36"/>
    </row>
    <row r="243" spans="1:6">
      <c r="A243" s="254"/>
      <c r="B243" s="50"/>
      <c r="C243" s="25"/>
      <c r="D243" s="146"/>
      <c r="E243" s="27"/>
      <c r="F243" s="36"/>
    </row>
    <row r="244" spans="1:6">
      <c r="A244" s="254"/>
      <c r="B244" s="50"/>
      <c r="C244" s="25"/>
      <c r="D244" s="146"/>
      <c r="E244" s="27"/>
      <c r="F244" s="36"/>
    </row>
    <row r="245" spans="1:6">
      <c r="A245" s="254"/>
      <c r="B245" s="50"/>
      <c r="C245" s="25"/>
      <c r="D245" s="146"/>
      <c r="E245" s="27"/>
      <c r="F245" s="36"/>
    </row>
    <row r="246" spans="1:6">
      <c r="A246" s="254"/>
      <c r="B246" s="50"/>
      <c r="C246" s="25"/>
      <c r="D246" s="146"/>
      <c r="E246" s="27"/>
      <c r="F246" s="36"/>
    </row>
    <row r="247" spans="1:6">
      <c r="A247" s="254"/>
      <c r="B247" s="50"/>
      <c r="C247" s="25"/>
      <c r="D247" s="146"/>
      <c r="E247" s="27"/>
      <c r="F247" s="36"/>
    </row>
    <row r="248" spans="1:6">
      <c r="A248" s="254"/>
      <c r="B248" s="50"/>
      <c r="C248" s="25"/>
      <c r="D248" s="146"/>
      <c r="E248" s="27"/>
      <c r="F248" s="36"/>
    </row>
    <row r="249" spans="1:6">
      <c r="A249" s="254"/>
      <c r="B249" s="50"/>
      <c r="C249" s="25"/>
      <c r="D249" s="146"/>
      <c r="E249" s="27"/>
      <c r="F249" s="36"/>
    </row>
    <row r="250" spans="1:6">
      <c r="A250" s="254"/>
      <c r="B250" s="50"/>
      <c r="C250" s="25"/>
      <c r="D250" s="146"/>
      <c r="E250" s="27"/>
      <c r="F250" s="36"/>
    </row>
    <row r="251" spans="1:6">
      <c r="A251" s="254"/>
      <c r="B251" s="50"/>
      <c r="C251" s="25"/>
      <c r="D251" s="146"/>
      <c r="E251" s="27"/>
      <c r="F251" s="36"/>
    </row>
    <row r="252" spans="1:6">
      <c r="A252" s="254"/>
      <c r="B252" s="50"/>
      <c r="C252" s="25"/>
      <c r="D252" s="146"/>
      <c r="E252" s="27"/>
      <c r="F252" s="36"/>
    </row>
    <row r="253" spans="1:6">
      <c r="A253" s="254"/>
      <c r="B253" s="50"/>
      <c r="C253" s="25"/>
      <c r="D253" s="146"/>
      <c r="E253" s="27"/>
      <c r="F253" s="36"/>
    </row>
    <row r="254" spans="1:6">
      <c r="A254" s="254"/>
      <c r="B254" s="50"/>
      <c r="C254" s="25"/>
      <c r="D254" s="146"/>
      <c r="E254" s="27"/>
      <c r="F254" s="36"/>
    </row>
    <row r="255" spans="1:6">
      <c r="A255" s="254"/>
      <c r="B255" s="50"/>
      <c r="C255" s="25"/>
      <c r="D255" s="146"/>
      <c r="E255" s="27"/>
      <c r="F255" s="36"/>
    </row>
    <row r="256" spans="1:6">
      <c r="A256" s="254"/>
      <c r="B256" s="50"/>
      <c r="C256" s="25"/>
      <c r="D256" s="146"/>
      <c r="E256" s="27"/>
      <c r="F256" s="36"/>
    </row>
    <row r="257" spans="1:6">
      <c r="A257" s="254"/>
      <c r="B257" s="50"/>
      <c r="C257" s="25"/>
      <c r="D257" s="146"/>
      <c r="E257" s="27"/>
      <c r="F257" s="36"/>
    </row>
    <row r="258" spans="1:6">
      <c r="A258" s="254"/>
      <c r="B258" s="50"/>
      <c r="C258" s="25"/>
      <c r="D258" s="146"/>
      <c r="E258" s="27"/>
      <c r="F258" s="36"/>
    </row>
    <row r="259" spans="1:6">
      <c r="A259" s="254"/>
      <c r="B259" s="50"/>
      <c r="C259" s="25"/>
      <c r="D259" s="146"/>
      <c r="E259" s="27"/>
      <c r="F259" s="36"/>
    </row>
    <row r="260" spans="1:6">
      <c r="A260" s="254"/>
      <c r="B260" s="50"/>
      <c r="C260" s="25"/>
      <c r="D260" s="146"/>
      <c r="E260" s="27"/>
      <c r="F260" s="36"/>
    </row>
    <row r="261" spans="1:6">
      <c r="A261" s="254"/>
      <c r="B261" s="50"/>
      <c r="C261" s="25"/>
      <c r="D261" s="146"/>
      <c r="E261" s="27"/>
      <c r="F261" s="36"/>
    </row>
    <row r="262" spans="1:6">
      <c r="A262" s="254"/>
      <c r="B262" s="50"/>
      <c r="C262" s="25"/>
      <c r="D262" s="146"/>
      <c r="E262" s="27"/>
      <c r="F262" s="36"/>
    </row>
    <row r="263" spans="1:6">
      <c r="A263" s="254"/>
      <c r="B263" s="50"/>
      <c r="C263" s="25"/>
      <c r="D263" s="146"/>
      <c r="E263" s="27"/>
      <c r="F263" s="36"/>
    </row>
    <row r="264" spans="1:6">
      <c r="A264" s="254"/>
      <c r="B264" s="50"/>
      <c r="C264" s="25"/>
      <c r="D264" s="146"/>
      <c r="E264" s="27"/>
      <c r="F264" s="36"/>
    </row>
    <row r="265" spans="1:6">
      <c r="A265" s="254"/>
      <c r="B265" s="50"/>
      <c r="C265" s="25"/>
      <c r="D265" s="146"/>
      <c r="E265" s="27"/>
      <c r="F265" s="36"/>
    </row>
    <row r="266" spans="1:6">
      <c r="A266" s="254"/>
      <c r="B266" s="50"/>
      <c r="C266" s="25"/>
      <c r="D266" s="146"/>
      <c r="E266" s="27"/>
      <c r="F266" s="36"/>
    </row>
    <row r="267" spans="1:6">
      <c r="A267" s="254"/>
      <c r="B267" s="50"/>
      <c r="C267" s="25"/>
      <c r="D267" s="146"/>
      <c r="E267" s="27"/>
      <c r="F267" s="36"/>
    </row>
    <row r="268" spans="1:6">
      <c r="A268" s="254"/>
      <c r="B268" s="50"/>
      <c r="C268" s="25"/>
      <c r="D268" s="146"/>
      <c r="E268" s="27"/>
      <c r="F268" s="36"/>
    </row>
    <row r="269" spans="1:6">
      <c r="A269" s="254"/>
      <c r="B269" s="50"/>
      <c r="C269" s="25"/>
      <c r="D269" s="146"/>
      <c r="E269" s="27"/>
      <c r="F269" s="36"/>
    </row>
    <row r="270" spans="1:6">
      <c r="A270" s="254"/>
      <c r="B270" s="50"/>
      <c r="C270" s="25"/>
      <c r="D270" s="146"/>
      <c r="E270" s="27"/>
      <c r="F270" s="36"/>
    </row>
    <row r="271" spans="1:6">
      <c r="A271" s="254"/>
      <c r="B271" s="50"/>
      <c r="C271" s="25"/>
      <c r="D271" s="146"/>
      <c r="E271" s="27"/>
      <c r="F271" s="36"/>
    </row>
    <row r="272" spans="1:6">
      <c r="A272" s="254"/>
      <c r="B272" s="50"/>
      <c r="C272" s="25"/>
      <c r="D272" s="146"/>
      <c r="E272" s="27"/>
      <c r="F272" s="36"/>
    </row>
    <row r="273" spans="1:6">
      <c r="A273" s="254"/>
      <c r="B273" s="50"/>
      <c r="C273" s="25"/>
      <c r="D273" s="146"/>
      <c r="E273" s="27"/>
      <c r="F273" s="36"/>
    </row>
    <row r="274" spans="1:6" ht="31.5" thickBot="1">
      <c r="A274" s="255"/>
      <c r="B274" s="194" t="s">
        <v>648</v>
      </c>
      <c r="C274" s="32"/>
      <c r="D274" s="168"/>
      <c r="E274" s="34"/>
      <c r="F274" s="35">
        <f>SUM(F236:F273)</f>
        <v>0</v>
      </c>
    </row>
    <row r="275" spans="1:6" ht="16" thickTop="1">
      <c r="A275" s="252" t="s">
        <v>28</v>
      </c>
      <c r="B275" s="185" t="s">
        <v>29</v>
      </c>
      <c r="C275" s="13" t="s">
        <v>149</v>
      </c>
      <c r="D275" s="14" t="s">
        <v>150</v>
      </c>
      <c r="E275" s="15" t="s">
        <v>151</v>
      </c>
      <c r="F275" s="16" t="s">
        <v>152</v>
      </c>
    </row>
    <row r="276" spans="1:6">
      <c r="A276" s="254"/>
      <c r="B276" s="50" t="s">
        <v>203</v>
      </c>
      <c r="C276" s="25"/>
      <c r="D276" s="146"/>
      <c r="E276" s="27"/>
      <c r="F276" s="36"/>
    </row>
    <row r="277" spans="1:6">
      <c r="A277" s="256"/>
      <c r="B277" s="274" t="s">
        <v>649</v>
      </c>
      <c r="C277" s="70"/>
      <c r="D277" s="169"/>
      <c r="E277" s="74"/>
      <c r="F277" s="68"/>
    </row>
    <row r="278" spans="1:6" ht="14.25" customHeight="1">
      <c r="A278" s="257"/>
      <c r="B278" s="196"/>
      <c r="C278" s="41"/>
      <c r="D278" s="145"/>
      <c r="E278" s="518"/>
      <c r="F278" s="519"/>
    </row>
    <row r="279" spans="1:6">
      <c r="A279" s="257"/>
      <c r="B279" s="195" t="s">
        <v>172</v>
      </c>
      <c r="C279" s="40"/>
      <c r="D279" s="146"/>
      <c r="E279" s="27"/>
      <c r="F279" s="36"/>
    </row>
    <row r="280" spans="1:6">
      <c r="A280" s="257" t="s">
        <v>5</v>
      </c>
      <c r="B280" s="196" t="s">
        <v>447</v>
      </c>
      <c r="C280" s="41" t="s">
        <v>20</v>
      </c>
      <c r="D280" s="146">
        <v>18</v>
      </c>
      <c r="E280" s="27"/>
      <c r="F280" s="28">
        <f>D280*E280</f>
        <v>0</v>
      </c>
    </row>
    <row r="281" spans="1:6" ht="14.25" customHeight="1">
      <c r="A281" s="257"/>
      <c r="B281" s="196"/>
      <c r="C281" s="41"/>
      <c r="D281" s="145"/>
      <c r="E281" s="518"/>
      <c r="F281" s="519"/>
    </row>
    <row r="282" spans="1:6">
      <c r="A282" s="257" t="s">
        <v>6</v>
      </c>
      <c r="B282" s="196" t="s">
        <v>370</v>
      </c>
      <c r="C282" s="41" t="s">
        <v>21</v>
      </c>
      <c r="D282" s="146">
        <v>5</v>
      </c>
      <c r="E282" s="27"/>
      <c r="F282" s="28">
        <f>D282*E282</f>
        <v>0</v>
      </c>
    </row>
    <row r="283" spans="1:6" ht="14.25" customHeight="1">
      <c r="A283" s="257"/>
      <c r="B283" s="196"/>
      <c r="C283" s="41"/>
      <c r="D283" s="145"/>
      <c r="E283" s="518"/>
      <c r="F283" s="519"/>
    </row>
    <row r="284" spans="1:6">
      <c r="A284" s="257"/>
      <c r="B284" s="195" t="s">
        <v>175</v>
      </c>
      <c r="C284" s="41"/>
      <c r="D284" s="146"/>
      <c r="E284" s="27"/>
      <c r="F284" s="28"/>
    </row>
    <row r="285" spans="1:6">
      <c r="A285" s="257" t="s">
        <v>7</v>
      </c>
      <c r="B285" s="196" t="s">
        <v>176</v>
      </c>
      <c r="C285" s="41" t="s">
        <v>21</v>
      </c>
      <c r="D285" s="146">
        <v>9</v>
      </c>
      <c r="E285" s="27"/>
      <c r="F285" s="28">
        <f>D285*E285</f>
        <v>0</v>
      </c>
    </row>
    <row r="286" spans="1:6" ht="14.25" customHeight="1">
      <c r="A286" s="257"/>
      <c r="B286" s="196"/>
      <c r="C286" s="41"/>
      <c r="D286" s="145"/>
      <c r="E286" s="518"/>
      <c r="F286" s="519"/>
    </row>
    <row r="287" spans="1:6">
      <c r="A287" s="257" t="s">
        <v>8</v>
      </c>
      <c r="B287" s="196" t="s">
        <v>650</v>
      </c>
      <c r="C287" s="41" t="s">
        <v>21</v>
      </c>
      <c r="D287" s="146">
        <v>15</v>
      </c>
      <c r="E287" s="27"/>
      <c r="F287" s="28">
        <f>D287*E287</f>
        <v>0</v>
      </c>
    </row>
    <row r="288" spans="1:6" ht="14.25" customHeight="1">
      <c r="A288" s="257"/>
      <c r="B288" s="196"/>
      <c r="C288" s="41"/>
      <c r="D288" s="145"/>
      <c r="E288" s="518"/>
      <c r="F288" s="519"/>
    </row>
    <row r="289" spans="1:6">
      <c r="A289" s="257" t="s">
        <v>9</v>
      </c>
      <c r="B289" s="196" t="s">
        <v>651</v>
      </c>
      <c r="C289" s="41" t="s">
        <v>21</v>
      </c>
      <c r="D289" s="146">
        <v>5</v>
      </c>
      <c r="E289" s="27"/>
      <c r="F289" s="28">
        <f>D289*E289</f>
        <v>0</v>
      </c>
    </row>
    <row r="290" spans="1:6" ht="14.25" customHeight="1">
      <c r="A290" s="257"/>
      <c r="B290" s="196"/>
      <c r="C290" s="41"/>
      <c r="D290" s="145"/>
      <c r="E290" s="518"/>
      <c r="F290" s="519"/>
    </row>
    <row r="291" spans="1:6">
      <c r="A291" s="257"/>
      <c r="B291" s="197" t="s">
        <v>2</v>
      </c>
      <c r="C291" s="39"/>
      <c r="D291" s="146"/>
      <c r="E291" s="27"/>
      <c r="F291" s="28"/>
    </row>
    <row r="292" spans="1:6">
      <c r="A292" s="257" t="s">
        <v>10</v>
      </c>
      <c r="B292" s="196" t="s">
        <v>177</v>
      </c>
      <c r="C292" s="41" t="s">
        <v>21</v>
      </c>
      <c r="D292" s="146">
        <v>18</v>
      </c>
      <c r="E292" s="27"/>
      <c r="F292" s="28">
        <f>D292*E292</f>
        <v>0</v>
      </c>
    </row>
    <row r="293" spans="1:6" ht="14.25" customHeight="1">
      <c r="A293" s="257"/>
      <c r="B293" s="196"/>
      <c r="C293" s="41"/>
      <c r="D293" s="145"/>
      <c r="E293" s="518"/>
      <c r="F293" s="519"/>
    </row>
    <row r="294" spans="1:6">
      <c r="A294" s="257" t="s">
        <v>11</v>
      </c>
      <c r="B294" s="196" t="s">
        <v>178</v>
      </c>
      <c r="C294" s="41" t="s">
        <v>21</v>
      </c>
      <c r="D294" s="146">
        <v>12</v>
      </c>
      <c r="E294" s="27"/>
      <c r="F294" s="28">
        <f>D294*E294</f>
        <v>0</v>
      </c>
    </row>
    <row r="295" spans="1:6" ht="14.25" customHeight="1">
      <c r="A295" s="257"/>
      <c r="B295" s="196"/>
      <c r="C295" s="41"/>
      <c r="D295" s="145"/>
      <c r="E295" s="518"/>
      <c r="F295" s="519"/>
    </row>
    <row r="296" spans="1:6">
      <c r="A296" s="257"/>
      <c r="B296" s="201" t="s">
        <v>181</v>
      </c>
      <c r="C296" s="41"/>
      <c r="D296" s="145"/>
      <c r="E296" s="27"/>
      <c r="F296" s="28"/>
    </row>
    <row r="297" spans="1:6">
      <c r="A297" s="257" t="s">
        <v>12</v>
      </c>
      <c r="B297" s="88" t="s">
        <v>182</v>
      </c>
      <c r="C297" s="41" t="s">
        <v>21</v>
      </c>
      <c r="D297" s="145">
        <v>1</v>
      </c>
      <c r="E297" s="27"/>
      <c r="F297" s="28">
        <f>D297*E297</f>
        <v>0</v>
      </c>
    </row>
    <row r="298" spans="1:6" ht="14.25" customHeight="1">
      <c r="A298" s="257"/>
      <c r="B298" s="196"/>
      <c r="C298" s="41"/>
      <c r="D298" s="145"/>
      <c r="E298" s="518"/>
      <c r="F298" s="519"/>
    </row>
    <row r="299" spans="1:6">
      <c r="A299" s="257"/>
      <c r="B299" s="195" t="s">
        <v>198</v>
      </c>
      <c r="C299" s="41"/>
      <c r="D299" s="145"/>
      <c r="E299" s="27"/>
      <c r="F299" s="28"/>
    </row>
    <row r="300" spans="1:6">
      <c r="A300" s="257" t="s">
        <v>147</v>
      </c>
      <c r="B300" s="88" t="s">
        <v>652</v>
      </c>
      <c r="C300" s="41" t="s">
        <v>20</v>
      </c>
      <c r="D300" s="145">
        <v>13</v>
      </c>
      <c r="E300" s="27"/>
      <c r="F300" s="28">
        <f>D300*E300</f>
        <v>0</v>
      </c>
    </row>
    <row r="301" spans="1:6" ht="14.25" customHeight="1">
      <c r="A301" s="257"/>
      <c r="B301" s="196"/>
      <c r="C301" s="41"/>
      <c r="D301" s="145"/>
      <c r="E301" s="518"/>
      <c r="F301" s="519"/>
    </row>
    <row r="302" spans="1:6">
      <c r="A302" s="257"/>
      <c r="B302" s="195" t="s">
        <v>186</v>
      </c>
      <c r="C302" s="39"/>
      <c r="D302" s="145"/>
      <c r="E302" s="27"/>
      <c r="F302" s="28"/>
    </row>
    <row r="303" spans="1:6">
      <c r="A303" s="257" t="s">
        <v>13</v>
      </c>
      <c r="B303" s="196" t="s">
        <v>653</v>
      </c>
      <c r="C303" s="41" t="s">
        <v>20</v>
      </c>
      <c r="D303" s="145">
        <v>13</v>
      </c>
      <c r="E303" s="27"/>
      <c r="F303" s="28">
        <f>D303*E303</f>
        <v>0</v>
      </c>
    </row>
    <row r="304" spans="1:6" ht="14.25" customHeight="1">
      <c r="A304" s="257"/>
      <c r="B304" s="196"/>
      <c r="C304" s="41"/>
      <c r="D304" s="145"/>
      <c r="E304" s="518"/>
      <c r="F304" s="519"/>
    </row>
    <row r="305" spans="1:6">
      <c r="A305" s="257" t="s">
        <v>14</v>
      </c>
      <c r="B305" s="196" t="s">
        <v>654</v>
      </c>
      <c r="C305" s="41" t="s">
        <v>22</v>
      </c>
      <c r="D305" s="145">
        <v>13</v>
      </c>
      <c r="E305" s="27"/>
      <c r="F305" s="28">
        <f>D305*E305</f>
        <v>0</v>
      </c>
    </row>
    <row r="306" spans="1:6" ht="14.25" customHeight="1">
      <c r="A306" s="257"/>
      <c r="B306" s="196"/>
      <c r="C306" s="41"/>
      <c r="D306" s="145"/>
      <c r="E306" s="518"/>
      <c r="F306" s="519"/>
    </row>
    <row r="307" spans="1:6" ht="31">
      <c r="A307" s="257"/>
      <c r="B307" s="204" t="s">
        <v>296</v>
      </c>
      <c r="C307" s="39"/>
      <c r="D307" s="145"/>
      <c r="E307" s="27"/>
      <c r="F307" s="28"/>
    </row>
    <row r="308" spans="1:6">
      <c r="A308" s="257" t="s">
        <v>15</v>
      </c>
      <c r="B308" s="196" t="s">
        <v>655</v>
      </c>
      <c r="C308" s="41" t="s">
        <v>20</v>
      </c>
      <c r="D308" s="145">
        <v>10</v>
      </c>
      <c r="E308" s="27"/>
      <c r="F308" s="28">
        <f>D308*E308</f>
        <v>0</v>
      </c>
    </row>
    <row r="309" spans="1:6" ht="14.25" customHeight="1">
      <c r="A309" s="257"/>
      <c r="B309" s="196"/>
      <c r="C309" s="41"/>
      <c r="D309" s="145"/>
      <c r="E309" s="518"/>
      <c r="F309" s="519"/>
    </row>
    <row r="310" spans="1:6">
      <c r="A310" s="259"/>
      <c r="B310" s="208" t="s">
        <v>200</v>
      </c>
      <c r="C310" s="39"/>
      <c r="D310" s="145"/>
      <c r="E310" s="27"/>
      <c r="F310" s="28"/>
    </row>
    <row r="311" spans="1:6">
      <c r="A311" s="257" t="s">
        <v>16</v>
      </c>
      <c r="B311" s="87" t="s">
        <v>656</v>
      </c>
      <c r="C311" s="25" t="s">
        <v>201</v>
      </c>
      <c r="D311" s="146">
        <v>230</v>
      </c>
      <c r="E311" s="27"/>
      <c r="F311" s="28">
        <f>E311*D311</f>
        <v>0</v>
      </c>
    </row>
    <row r="312" spans="1:6" ht="14.25" customHeight="1">
      <c r="A312" s="257"/>
      <c r="B312" s="196"/>
      <c r="C312" s="41"/>
      <c r="D312" s="145"/>
      <c r="E312" s="518"/>
      <c r="F312" s="519"/>
    </row>
    <row r="313" spans="1:6">
      <c r="A313" s="254"/>
      <c r="B313" s="212" t="s">
        <v>657</v>
      </c>
      <c r="C313" s="299"/>
      <c r="D313" s="146"/>
      <c r="E313" s="300"/>
      <c r="F313" s="28"/>
    </row>
    <row r="314" spans="1:6" ht="62">
      <c r="A314" s="254" t="s">
        <v>17</v>
      </c>
      <c r="B314" s="213" t="s">
        <v>658</v>
      </c>
      <c r="C314" s="41" t="s">
        <v>23</v>
      </c>
      <c r="D314" s="145">
        <v>1</v>
      </c>
      <c r="E314" s="27"/>
      <c r="F314" s="28">
        <f>D314*E314</f>
        <v>0</v>
      </c>
    </row>
    <row r="315" spans="1:6" ht="14.25" customHeight="1">
      <c r="A315" s="257"/>
      <c r="B315" s="196"/>
      <c r="C315" s="41"/>
      <c r="D315" s="145"/>
      <c r="E315" s="518"/>
      <c r="F315" s="519"/>
    </row>
    <row r="316" spans="1:6">
      <c r="A316" s="257"/>
      <c r="B316" s="197" t="s">
        <v>195</v>
      </c>
      <c r="C316" s="44"/>
      <c r="D316" s="145"/>
      <c r="E316" s="27"/>
      <c r="F316" s="28"/>
    </row>
    <row r="317" spans="1:6" ht="18" customHeight="1">
      <c r="A317" s="257" t="s">
        <v>190</v>
      </c>
      <c r="B317" s="196" t="s">
        <v>26</v>
      </c>
      <c r="C317" s="41" t="s">
        <v>19</v>
      </c>
      <c r="D317" s="145">
        <v>1</v>
      </c>
      <c r="E317" s="27"/>
      <c r="F317" s="28">
        <f>D317*E317</f>
        <v>0</v>
      </c>
    </row>
    <row r="318" spans="1:6" ht="14.25" customHeight="1">
      <c r="A318" s="257"/>
      <c r="B318" s="196"/>
      <c r="C318" s="41"/>
      <c r="D318" s="145"/>
      <c r="E318" s="518"/>
      <c r="F318" s="519"/>
    </row>
    <row r="319" spans="1:6">
      <c r="A319" s="257" t="s">
        <v>18</v>
      </c>
      <c r="B319" s="196" t="s">
        <v>25</v>
      </c>
      <c r="C319" s="41" t="s">
        <v>19</v>
      </c>
      <c r="D319" s="145">
        <v>1</v>
      </c>
      <c r="E319" s="27"/>
      <c r="F319" s="28">
        <f>D319*E319</f>
        <v>0</v>
      </c>
    </row>
    <row r="320" spans="1:6" ht="14.25" customHeight="1">
      <c r="A320" s="257"/>
      <c r="B320" s="196"/>
      <c r="C320" s="41"/>
      <c r="D320" s="145"/>
      <c r="E320" s="518"/>
      <c r="F320" s="519"/>
    </row>
    <row r="321" spans="1:6" ht="31.5" thickBot="1">
      <c r="A321" s="255"/>
      <c r="B321" s="194" t="s">
        <v>659</v>
      </c>
      <c r="C321" s="32"/>
      <c r="D321" s="168"/>
      <c r="E321" s="34"/>
      <c r="F321" s="35">
        <f>SUM(F280:F320)</f>
        <v>0</v>
      </c>
    </row>
    <row r="322" spans="1:6" ht="16" thickTop="1">
      <c r="A322" s="252" t="s">
        <v>28</v>
      </c>
      <c r="B322" s="185" t="s">
        <v>29</v>
      </c>
      <c r="C322" s="13" t="s">
        <v>149</v>
      </c>
      <c r="D322" s="14" t="s">
        <v>150</v>
      </c>
      <c r="E322" s="15" t="s">
        <v>151</v>
      </c>
      <c r="F322" s="16" t="s">
        <v>152</v>
      </c>
    </row>
    <row r="323" spans="1:6">
      <c r="A323" s="254"/>
      <c r="B323" s="50" t="s">
        <v>232</v>
      </c>
      <c r="C323" s="25"/>
      <c r="D323" s="172"/>
      <c r="E323" s="139"/>
      <c r="F323" s="28"/>
    </row>
    <row r="324" spans="1:6">
      <c r="A324" s="257"/>
      <c r="B324" s="223" t="s">
        <v>512</v>
      </c>
      <c r="C324" s="70"/>
      <c r="D324" s="169"/>
      <c r="E324" s="74"/>
      <c r="F324" s="68"/>
    </row>
    <row r="325" spans="1:6" ht="12" customHeight="1">
      <c r="A325" s="257"/>
      <c r="B325" s="243"/>
      <c r="C325" s="156"/>
      <c r="D325" s="173"/>
      <c r="E325" s="525"/>
      <c r="F325" s="519"/>
    </row>
    <row r="326" spans="1:6">
      <c r="A326" s="280" t="s">
        <v>5</v>
      </c>
      <c r="B326" s="196" t="s">
        <v>369</v>
      </c>
      <c r="C326" s="154" t="s">
        <v>20</v>
      </c>
      <c r="D326" s="173">
        <v>10</v>
      </c>
      <c r="E326" s="27"/>
      <c r="F326" s="155">
        <f t="shared" ref="F326:F334" si="0">E326*D326</f>
        <v>0</v>
      </c>
    </row>
    <row r="327" spans="1:6" ht="12" customHeight="1">
      <c r="A327" s="257"/>
      <c r="B327" s="243"/>
      <c r="C327" s="156"/>
      <c r="D327" s="173"/>
      <c r="E327" s="525"/>
      <c r="F327" s="519"/>
    </row>
    <row r="328" spans="1:6">
      <c r="A328" s="280" t="s">
        <v>6</v>
      </c>
      <c r="B328" s="196" t="s">
        <v>370</v>
      </c>
      <c r="C328" s="154" t="s">
        <v>21</v>
      </c>
      <c r="D328" s="173">
        <v>5</v>
      </c>
      <c r="E328" s="27"/>
      <c r="F328" s="155">
        <f t="shared" si="0"/>
        <v>0</v>
      </c>
    </row>
    <row r="329" spans="1:6" ht="12" customHeight="1">
      <c r="A329" s="257"/>
      <c r="B329" s="243"/>
      <c r="C329" s="156"/>
      <c r="D329" s="173"/>
      <c r="E329" s="525"/>
      <c r="F329" s="519"/>
    </row>
    <row r="330" spans="1:6">
      <c r="A330" s="280"/>
      <c r="B330" s="275" t="s">
        <v>513</v>
      </c>
      <c r="C330" s="156"/>
      <c r="D330" s="173"/>
      <c r="E330" s="157"/>
      <c r="F330" s="155">
        <f t="shared" si="0"/>
        <v>0</v>
      </c>
    </row>
    <row r="331" spans="1:6">
      <c r="A331" s="280" t="s">
        <v>7</v>
      </c>
      <c r="B331" s="276" t="s">
        <v>514</v>
      </c>
      <c r="C331" s="154" t="s">
        <v>21</v>
      </c>
      <c r="D331" s="173">
        <v>3</v>
      </c>
      <c r="E331" s="157"/>
      <c r="F331" s="155">
        <f t="shared" si="0"/>
        <v>0</v>
      </c>
    </row>
    <row r="332" spans="1:6" ht="12" customHeight="1">
      <c r="A332" s="257"/>
      <c r="B332" s="243"/>
      <c r="C332" s="156"/>
      <c r="D332" s="173"/>
      <c r="E332" s="525"/>
      <c r="F332" s="519"/>
    </row>
    <row r="333" spans="1:6">
      <c r="A333" s="280"/>
      <c r="B333" s="197" t="s">
        <v>2</v>
      </c>
      <c r="C333" s="156"/>
      <c r="D333" s="173"/>
      <c r="E333" s="157"/>
      <c r="F333" s="155">
        <f t="shared" si="0"/>
        <v>0</v>
      </c>
    </row>
    <row r="334" spans="1:6">
      <c r="A334" s="280" t="s">
        <v>8</v>
      </c>
      <c r="B334" s="196" t="s">
        <v>177</v>
      </c>
      <c r="C334" s="154" t="s">
        <v>21</v>
      </c>
      <c r="D334" s="173">
        <v>1</v>
      </c>
      <c r="E334" s="27"/>
      <c r="F334" s="155">
        <f t="shared" si="0"/>
        <v>0</v>
      </c>
    </row>
    <row r="335" spans="1:6" ht="12" customHeight="1">
      <c r="A335" s="257"/>
      <c r="B335" s="243"/>
      <c r="C335" s="156"/>
      <c r="D335" s="173"/>
      <c r="E335" s="525"/>
      <c r="F335" s="519"/>
    </row>
    <row r="336" spans="1:6">
      <c r="A336" s="280" t="s">
        <v>9</v>
      </c>
      <c r="B336" s="196" t="s">
        <v>178</v>
      </c>
      <c r="C336" s="154" t="s">
        <v>21</v>
      </c>
      <c r="D336" s="173">
        <v>2</v>
      </c>
      <c r="E336" s="27"/>
      <c r="F336" s="155">
        <f>E336*D336</f>
        <v>0</v>
      </c>
    </row>
    <row r="337" spans="1:6" ht="12" customHeight="1">
      <c r="A337" s="257"/>
      <c r="B337" s="243"/>
      <c r="C337" s="156"/>
      <c r="D337" s="173"/>
      <c r="E337" s="525"/>
      <c r="F337" s="519"/>
    </row>
    <row r="338" spans="1:6">
      <c r="A338" s="281"/>
      <c r="B338" s="201" t="s">
        <v>181</v>
      </c>
      <c r="C338" s="156"/>
      <c r="D338" s="173"/>
      <c r="E338" s="157"/>
      <c r="F338" s="155"/>
    </row>
    <row r="339" spans="1:6">
      <c r="A339" s="280" t="s">
        <v>10</v>
      </c>
      <c r="B339" s="88" t="s">
        <v>515</v>
      </c>
      <c r="C339" s="154" t="s">
        <v>21</v>
      </c>
      <c r="D339" s="173">
        <v>4</v>
      </c>
      <c r="E339" s="27"/>
      <c r="F339" s="155">
        <f>E339*D339</f>
        <v>0</v>
      </c>
    </row>
    <row r="340" spans="1:6" ht="12" customHeight="1">
      <c r="A340" s="257"/>
      <c r="B340" s="243"/>
      <c r="C340" s="156"/>
      <c r="D340" s="173"/>
      <c r="E340" s="525"/>
      <c r="F340" s="519"/>
    </row>
    <row r="341" spans="1:6">
      <c r="A341" s="281"/>
      <c r="B341" s="195" t="s">
        <v>186</v>
      </c>
      <c r="C341" s="156"/>
      <c r="D341" s="173"/>
      <c r="E341" s="157"/>
      <c r="F341" s="155">
        <f t="shared" ref="F341:F346" si="1">E341*D341</f>
        <v>0</v>
      </c>
    </row>
    <row r="342" spans="1:6">
      <c r="A342" s="281" t="s">
        <v>11</v>
      </c>
      <c r="B342" s="277" t="s">
        <v>516</v>
      </c>
      <c r="C342" s="154" t="s">
        <v>20</v>
      </c>
      <c r="D342" s="173">
        <v>1</v>
      </c>
      <c r="E342" s="157"/>
      <c r="F342" s="155">
        <f t="shared" si="1"/>
        <v>0</v>
      </c>
    </row>
    <row r="343" spans="1:6" ht="12" customHeight="1">
      <c r="A343" s="257"/>
      <c r="B343" s="243"/>
      <c r="C343" s="156"/>
      <c r="D343" s="173"/>
      <c r="E343" s="525"/>
      <c r="F343" s="519"/>
    </row>
    <row r="344" spans="1:6">
      <c r="A344" s="280"/>
      <c r="B344" s="278" t="s">
        <v>517</v>
      </c>
      <c r="C344" s="154"/>
      <c r="D344" s="173"/>
      <c r="E344" s="157"/>
      <c r="F344" s="155">
        <f t="shared" si="1"/>
        <v>0</v>
      </c>
    </row>
    <row r="345" spans="1:6" ht="31">
      <c r="A345" s="280"/>
      <c r="B345" s="279" t="s">
        <v>518</v>
      </c>
      <c r="C345" s="154"/>
      <c r="D345" s="173"/>
      <c r="E345" s="157"/>
      <c r="F345" s="155">
        <f t="shared" si="1"/>
        <v>0</v>
      </c>
    </row>
    <row r="346" spans="1:6">
      <c r="A346" s="280" t="s">
        <v>12</v>
      </c>
      <c r="B346" s="277" t="s">
        <v>519</v>
      </c>
      <c r="C346" s="154" t="s">
        <v>20</v>
      </c>
      <c r="D346" s="173">
        <v>6</v>
      </c>
      <c r="E346" s="157"/>
      <c r="F346" s="155">
        <f t="shared" si="1"/>
        <v>0</v>
      </c>
    </row>
    <row r="347" spans="1:6" ht="12" customHeight="1">
      <c r="A347" s="257"/>
      <c r="B347" s="243"/>
      <c r="C347" s="156"/>
      <c r="D347" s="173"/>
      <c r="E347" s="525"/>
      <c r="F347" s="519"/>
    </row>
    <row r="348" spans="1:6">
      <c r="A348" s="280" t="s">
        <v>147</v>
      </c>
      <c r="B348" s="277" t="s">
        <v>520</v>
      </c>
      <c r="C348" s="154" t="s">
        <v>20</v>
      </c>
      <c r="D348" s="173">
        <v>2</v>
      </c>
      <c r="E348" s="157"/>
      <c r="F348" s="155">
        <f>E348*D348</f>
        <v>0</v>
      </c>
    </row>
    <row r="349" spans="1:6" ht="12" customHeight="1">
      <c r="A349" s="257"/>
      <c r="B349" s="243"/>
      <c r="C349" s="156"/>
      <c r="D349" s="173"/>
      <c r="E349" s="525"/>
      <c r="F349" s="519"/>
    </row>
    <row r="350" spans="1:6">
      <c r="A350" s="280"/>
      <c r="B350" s="278" t="s">
        <v>521</v>
      </c>
      <c r="C350" s="154"/>
      <c r="D350" s="173"/>
      <c r="E350" s="157"/>
      <c r="F350" s="155"/>
    </row>
    <row r="351" spans="1:6" ht="31">
      <c r="A351" s="280" t="s">
        <v>13</v>
      </c>
      <c r="B351" s="277" t="s">
        <v>522</v>
      </c>
      <c r="C351" s="154" t="s">
        <v>23</v>
      </c>
      <c r="D351" s="173">
        <v>1</v>
      </c>
      <c r="E351" s="157"/>
      <c r="F351" s="155">
        <f>E351*D351</f>
        <v>0</v>
      </c>
    </row>
    <row r="352" spans="1:6" ht="12" customHeight="1">
      <c r="A352" s="257"/>
      <c r="B352" s="243"/>
      <c r="C352" s="156"/>
      <c r="D352" s="173"/>
      <c r="E352" s="525"/>
      <c r="F352" s="519"/>
    </row>
    <row r="353" spans="1:6" ht="64.5" customHeight="1">
      <c r="A353" s="257" t="s">
        <v>14</v>
      </c>
      <c r="B353" s="243" t="s">
        <v>523</v>
      </c>
      <c r="C353" s="154" t="s">
        <v>23</v>
      </c>
      <c r="D353" s="173">
        <v>1</v>
      </c>
      <c r="E353" s="157"/>
      <c r="F353" s="155">
        <f>E353*D353</f>
        <v>0</v>
      </c>
    </row>
    <row r="354" spans="1:6" ht="12" customHeight="1">
      <c r="A354" s="257"/>
      <c r="B354" s="243"/>
      <c r="C354" s="156"/>
      <c r="D354" s="173"/>
      <c r="E354" s="525"/>
      <c r="F354" s="519"/>
    </row>
    <row r="355" spans="1:6" ht="31">
      <c r="A355" s="257"/>
      <c r="B355" s="275" t="s">
        <v>524</v>
      </c>
      <c r="C355" s="156"/>
      <c r="D355" s="173"/>
      <c r="E355" s="158"/>
      <c r="F355" s="155">
        <f>E355*D355</f>
        <v>0</v>
      </c>
    </row>
    <row r="356" spans="1:6">
      <c r="A356" s="257" t="s">
        <v>15</v>
      </c>
      <c r="B356" s="243" t="s">
        <v>525</v>
      </c>
      <c r="C356" s="156" t="s">
        <v>22</v>
      </c>
      <c r="D356" s="173">
        <v>2</v>
      </c>
      <c r="E356" s="158"/>
      <c r="F356" s="155">
        <f>E356*D356</f>
        <v>0</v>
      </c>
    </row>
    <row r="357" spans="1:6" ht="12" customHeight="1">
      <c r="A357" s="257"/>
      <c r="B357" s="243"/>
      <c r="C357" s="156"/>
      <c r="D357" s="173"/>
      <c r="E357" s="525"/>
      <c r="F357" s="519"/>
    </row>
    <row r="358" spans="1:6">
      <c r="A358" s="257" t="s">
        <v>16</v>
      </c>
      <c r="B358" s="243" t="s">
        <v>526</v>
      </c>
      <c r="C358" s="156" t="s">
        <v>22</v>
      </c>
      <c r="D358" s="173">
        <v>2</v>
      </c>
      <c r="E358" s="158"/>
      <c r="F358" s="155">
        <f>E358*D358</f>
        <v>0</v>
      </c>
    </row>
    <row r="359" spans="1:6" ht="12" customHeight="1">
      <c r="A359" s="257"/>
      <c r="B359" s="243"/>
      <c r="C359" s="156"/>
      <c r="D359" s="173"/>
      <c r="E359" s="525"/>
      <c r="F359" s="519"/>
    </row>
    <row r="360" spans="1:6" ht="18" customHeight="1">
      <c r="A360" s="257" t="s">
        <v>17</v>
      </c>
      <c r="B360" s="243" t="s">
        <v>527</v>
      </c>
      <c r="C360" s="154" t="s">
        <v>23</v>
      </c>
      <c r="D360" s="173">
        <v>1</v>
      </c>
      <c r="E360" s="157"/>
      <c r="F360" s="155">
        <f>E360*D360</f>
        <v>0</v>
      </c>
    </row>
    <row r="361" spans="1:6" ht="12" customHeight="1">
      <c r="A361" s="257"/>
      <c r="B361" s="243"/>
      <c r="C361" s="156"/>
      <c r="D361" s="173"/>
      <c r="E361" s="525"/>
      <c r="F361" s="519"/>
    </row>
    <row r="362" spans="1:6" ht="31">
      <c r="A362" s="257" t="s">
        <v>190</v>
      </c>
      <c r="B362" s="243" t="s">
        <v>528</v>
      </c>
      <c r="C362" s="156" t="s">
        <v>23</v>
      </c>
      <c r="D362" s="173">
        <v>1</v>
      </c>
      <c r="E362" s="157"/>
      <c r="F362" s="155">
        <f>E362*D362</f>
        <v>0</v>
      </c>
    </row>
    <row r="363" spans="1:6" ht="12" customHeight="1">
      <c r="A363" s="257"/>
      <c r="B363" s="243"/>
      <c r="C363" s="156"/>
      <c r="D363" s="173"/>
      <c r="E363" s="525"/>
      <c r="F363" s="519"/>
    </row>
    <row r="364" spans="1:6" ht="31">
      <c r="A364" s="257" t="s">
        <v>18</v>
      </c>
      <c r="B364" s="243" t="s">
        <v>529</v>
      </c>
      <c r="C364" s="156" t="s">
        <v>23</v>
      </c>
      <c r="D364" s="173">
        <v>1</v>
      </c>
      <c r="E364" s="157"/>
      <c r="F364" s="155">
        <f>E364*D364</f>
        <v>0</v>
      </c>
    </row>
    <row r="365" spans="1:6" ht="12" customHeight="1">
      <c r="A365" s="257"/>
      <c r="B365" s="243"/>
      <c r="C365" s="156"/>
      <c r="D365" s="173"/>
      <c r="E365" s="525"/>
      <c r="F365" s="519"/>
    </row>
    <row r="366" spans="1:6" ht="31.5" thickBot="1">
      <c r="A366" s="255"/>
      <c r="B366" s="194" t="s">
        <v>448</v>
      </c>
      <c r="C366" s="32"/>
      <c r="D366" s="168"/>
      <c r="E366" s="34"/>
      <c r="F366" s="35">
        <f>SUM(F326:F364)</f>
        <v>0</v>
      </c>
    </row>
    <row r="367" spans="1:6" ht="16" thickTop="1">
      <c r="A367" s="252" t="s">
        <v>28</v>
      </c>
      <c r="B367" s="185" t="s">
        <v>29</v>
      </c>
      <c r="C367" s="13" t="s">
        <v>149</v>
      </c>
      <c r="D367" s="14" t="s">
        <v>150</v>
      </c>
      <c r="E367" s="15" t="s">
        <v>151</v>
      </c>
      <c r="F367" s="16" t="s">
        <v>152</v>
      </c>
    </row>
    <row r="368" spans="1:6">
      <c r="A368" s="257"/>
      <c r="B368" s="50" t="s">
        <v>243</v>
      </c>
      <c r="C368" s="70"/>
      <c r="D368" s="174"/>
      <c r="E368" s="27"/>
      <c r="F368" s="28"/>
    </row>
    <row r="369" spans="1:6">
      <c r="A369" s="257"/>
      <c r="B369" s="274" t="s">
        <v>660</v>
      </c>
      <c r="C369" s="70"/>
      <c r="D369" s="169"/>
      <c r="E369" s="74"/>
      <c r="F369" s="68"/>
    </row>
    <row r="370" spans="1:6">
      <c r="A370" s="257"/>
      <c r="B370" s="274"/>
      <c r="C370" s="70"/>
      <c r="D370" s="171"/>
      <c r="E370" s="74"/>
      <c r="F370" s="68"/>
    </row>
    <row r="371" spans="1:6">
      <c r="A371" s="254"/>
      <c r="B371" s="210" t="s">
        <v>154</v>
      </c>
      <c r="C371" s="25"/>
      <c r="D371" s="150"/>
      <c r="E371" s="27"/>
      <c r="F371" s="28"/>
    </row>
    <row r="372" spans="1:6">
      <c r="A372" s="257" t="s">
        <v>5</v>
      </c>
      <c r="B372" s="196" t="s">
        <v>447</v>
      </c>
      <c r="C372" s="41" t="s">
        <v>20</v>
      </c>
      <c r="D372" s="146">
        <v>112</v>
      </c>
      <c r="E372" s="27"/>
      <c r="F372" s="28">
        <f>D372*E372</f>
        <v>0</v>
      </c>
    </row>
    <row r="373" spans="1:6">
      <c r="A373" s="257"/>
      <c r="B373" s="195"/>
      <c r="C373" s="40"/>
      <c r="D373" s="146"/>
      <c r="E373" s="27"/>
      <c r="F373" s="36"/>
    </row>
    <row r="374" spans="1:6">
      <c r="A374" s="257" t="s">
        <v>6</v>
      </c>
      <c r="B374" s="196" t="s">
        <v>370</v>
      </c>
      <c r="C374" s="41" t="s">
        <v>21</v>
      </c>
      <c r="D374" s="146">
        <v>33</v>
      </c>
      <c r="E374" s="27"/>
      <c r="F374" s="28">
        <f>D374*E374</f>
        <v>0</v>
      </c>
    </row>
    <row r="375" spans="1:6">
      <c r="A375" s="257"/>
      <c r="B375" s="198"/>
      <c r="C375" s="83"/>
      <c r="D375" s="165"/>
      <c r="E375" s="80"/>
      <c r="F375" s="36"/>
    </row>
    <row r="376" spans="1:6">
      <c r="A376" s="257" t="s">
        <v>7</v>
      </c>
      <c r="B376" s="196" t="s">
        <v>176</v>
      </c>
      <c r="C376" s="41" t="s">
        <v>21</v>
      </c>
      <c r="D376" s="146">
        <v>9</v>
      </c>
      <c r="E376" s="27"/>
      <c r="F376" s="28">
        <f>D376*E376</f>
        <v>0</v>
      </c>
    </row>
    <row r="377" spans="1:6">
      <c r="A377" s="257"/>
      <c r="B377" s="195"/>
      <c r="C377" s="41"/>
      <c r="D377" s="146"/>
      <c r="E377" s="27"/>
      <c r="F377" s="28"/>
    </row>
    <row r="378" spans="1:6">
      <c r="A378" s="257" t="s">
        <v>8</v>
      </c>
      <c r="B378" s="196" t="s">
        <v>650</v>
      </c>
      <c r="C378" s="41" t="s">
        <v>21</v>
      </c>
      <c r="D378" s="146">
        <v>7</v>
      </c>
      <c r="E378" s="27"/>
      <c r="F378" s="28">
        <f>D378*E378</f>
        <v>0</v>
      </c>
    </row>
    <row r="379" spans="1:6">
      <c r="A379" s="257"/>
      <c r="B379" s="196"/>
      <c r="C379" s="41"/>
      <c r="D379" s="146"/>
      <c r="E379" s="27"/>
      <c r="F379" s="28"/>
    </row>
    <row r="380" spans="1:6">
      <c r="A380" s="257" t="s">
        <v>9</v>
      </c>
      <c r="B380" s="196" t="s">
        <v>651</v>
      </c>
      <c r="C380" s="41" t="s">
        <v>21</v>
      </c>
      <c r="D380" s="146">
        <v>7</v>
      </c>
      <c r="E380" s="27"/>
      <c r="F380" s="28">
        <f>D380*E380</f>
        <v>0</v>
      </c>
    </row>
    <row r="381" spans="1:6">
      <c r="A381" s="257"/>
      <c r="B381" s="196"/>
      <c r="C381" s="41"/>
      <c r="D381" s="146"/>
      <c r="E381" s="27"/>
      <c r="F381" s="28"/>
    </row>
    <row r="382" spans="1:6">
      <c r="A382" s="257" t="s">
        <v>10</v>
      </c>
      <c r="B382" s="196" t="s">
        <v>177</v>
      </c>
      <c r="C382" s="41" t="s">
        <v>21</v>
      </c>
      <c r="D382" s="146">
        <v>1</v>
      </c>
      <c r="E382" s="27"/>
      <c r="F382" s="28">
        <f>D382*E382</f>
        <v>0</v>
      </c>
    </row>
    <row r="383" spans="1:6">
      <c r="A383" s="257"/>
      <c r="B383" s="196"/>
      <c r="C383" s="41"/>
      <c r="D383" s="146"/>
      <c r="E383" s="27"/>
      <c r="F383" s="28"/>
    </row>
    <row r="384" spans="1:6">
      <c r="A384" s="257" t="s">
        <v>11</v>
      </c>
      <c r="B384" s="196" t="s">
        <v>178</v>
      </c>
      <c r="C384" s="41" t="s">
        <v>21</v>
      </c>
      <c r="D384" s="146">
        <v>22</v>
      </c>
      <c r="E384" s="27"/>
      <c r="F384" s="28">
        <f>D384*E384</f>
        <v>0</v>
      </c>
    </row>
    <row r="385" spans="1:6">
      <c r="A385" s="257"/>
      <c r="B385" s="196"/>
      <c r="C385" s="41"/>
      <c r="D385" s="166"/>
      <c r="E385" s="20"/>
      <c r="F385" s="28"/>
    </row>
    <row r="386" spans="1:6">
      <c r="A386" s="257"/>
      <c r="B386" s="201" t="s">
        <v>181</v>
      </c>
      <c r="C386" s="41"/>
      <c r="D386" s="166"/>
      <c r="E386" s="140"/>
      <c r="F386" s="28"/>
    </row>
    <row r="387" spans="1:6">
      <c r="A387" s="257" t="s">
        <v>12</v>
      </c>
      <c r="B387" s="88" t="s">
        <v>182</v>
      </c>
      <c r="C387" s="41" t="s">
        <v>21</v>
      </c>
      <c r="D387" s="145">
        <v>2</v>
      </c>
      <c r="E387" s="27"/>
      <c r="F387" s="28">
        <f>D387*E387</f>
        <v>0</v>
      </c>
    </row>
    <row r="388" spans="1:6">
      <c r="A388" s="257"/>
      <c r="B388" s="196"/>
      <c r="C388" s="299"/>
      <c r="D388" s="301"/>
      <c r="E388" s="302"/>
      <c r="F388" s="28"/>
    </row>
    <row r="389" spans="1:6">
      <c r="A389" s="257" t="s">
        <v>147</v>
      </c>
      <c r="B389" s="196" t="s">
        <v>183</v>
      </c>
      <c r="C389" s="41" t="s">
        <v>21</v>
      </c>
      <c r="D389" s="145">
        <v>1</v>
      </c>
      <c r="E389" s="27"/>
      <c r="F389" s="28">
        <f>D389*E389</f>
        <v>0</v>
      </c>
    </row>
    <row r="390" spans="1:6">
      <c r="A390" s="257"/>
      <c r="B390" s="196"/>
      <c r="C390" s="299"/>
      <c r="D390" s="301"/>
      <c r="E390" s="302"/>
      <c r="F390" s="28"/>
    </row>
    <row r="391" spans="1:6">
      <c r="A391" s="257" t="s">
        <v>13</v>
      </c>
      <c r="B391" s="196" t="s">
        <v>184</v>
      </c>
      <c r="C391" s="41" t="s">
        <v>20</v>
      </c>
      <c r="D391" s="145">
        <v>15</v>
      </c>
      <c r="E391" s="27"/>
      <c r="F391" s="28">
        <f>D391*E391</f>
        <v>0</v>
      </c>
    </row>
    <row r="392" spans="1:6">
      <c r="A392" s="257"/>
      <c r="B392" s="198"/>
      <c r="C392" s="303"/>
      <c r="D392" s="304"/>
      <c r="E392" s="305"/>
      <c r="F392" s="28"/>
    </row>
    <row r="393" spans="1:6">
      <c r="A393" s="254" t="s">
        <v>14</v>
      </c>
      <c r="B393" s="196" t="s">
        <v>185</v>
      </c>
      <c r="C393" s="41" t="s">
        <v>20</v>
      </c>
      <c r="D393" s="145">
        <v>7</v>
      </c>
      <c r="E393" s="27"/>
      <c r="F393" s="28">
        <f>D393*E393</f>
        <v>0</v>
      </c>
    </row>
    <row r="394" spans="1:6">
      <c r="A394" s="257"/>
      <c r="B394" s="198"/>
      <c r="C394" s="299"/>
      <c r="D394" s="301"/>
      <c r="E394" s="305"/>
      <c r="F394" s="28"/>
    </row>
    <row r="395" spans="1:6">
      <c r="A395" s="257" t="s">
        <v>15</v>
      </c>
      <c r="B395" s="196" t="s">
        <v>661</v>
      </c>
      <c r="C395" s="41" t="s">
        <v>20</v>
      </c>
      <c r="D395" s="145">
        <v>8</v>
      </c>
      <c r="E395" s="27"/>
      <c r="F395" s="28">
        <f>D395*E395</f>
        <v>0</v>
      </c>
    </row>
    <row r="396" spans="1:6">
      <c r="A396" s="257"/>
      <c r="B396" s="198"/>
      <c r="C396" s="303"/>
      <c r="D396" s="304"/>
      <c r="E396" s="305"/>
      <c r="F396" s="28"/>
    </row>
    <row r="397" spans="1:6">
      <c r="A397" s="257" t="s">
        <v>16</v>
      </c>
      <c r="B397" s="196" t="s">
        <v>662</v>
      </c>
      <c r="C397" s="41" t="s">
        <v>23</v>
      </c>
      <c r="D397" s="145">
        <v>1</v>
      </c>
      <c r="E397" s="27"/>
      <c r="F397" s="28">
        <f>D397*E397</f>
        <v>0</v>
      </c>
    </row>
    <row r="398" spans="1:6">
      <c r="A398" s="257"/>
      <c r="B398" s="198"/>
      <c r="C398" s="303"/>
      <c r="D398" s="304"/>
      <c r="E398" s="305"/>
      <c r="F398" s="28"/>
    </row>
    <row r="399" spans="1:6">
      <c r="A399" s="257"/>
      <c r="B399" s="195" t="s">
        <v>198</v>
      </c>
      <c r="C399" s="41"/>
      <c r="D399" s="145"/>
      <c r="E399" s="27"/>
      <c r="F399" s="28"/>
    </row>
    <row r="400" spans="1:6">
      <c r="A400" s="257" t="s">
        <v>17</v>
      </c>
      <c r="B400" s="88" t="s">
        <v>652</v>
      </c>
      <c r="C400" s="41" t="s">
        <v>20</v>
      </c>
      <c r="D400" s="145">
        <v>7</v>
      </c>
      <c r="E400" s="27"/>
      <c r="F400" s="28">
        <f>D400*E400</f>
        <v>0</v>
      </c>
    </row>
    <row r="401" spans="1:6">
      <c r="A401" s="257"/>
      <c r="B401" s="198"/>
      <c r="C401" s="83"/>
      <c r="D401" s="165"/>
      <c r="E401" s="80"/>
      <c r="F401" s="28"/>
    </row>
    <row r="402" spans="1:6">
      <c r="A402" s="257"/>
      <c r="B402" s="195" t="s">
        <v>186</v>
      </c>
      <c r="C402" s="39"/>
      <c r="D402" s="145"/>
      <c r="E402" s="27"/>
      <c r="F402" s="28"/>
    </row>
    <row r="403" spans="1:6">
      <c r="A403" s="257" t="s">
        <v>190</v>
      </c>
      <c r="B403" s="196" t="s">
        <v>187</v>
      </c>
      <c r="C403" s="41" t="s">
        <v>22</v>
      </c>
      <c r="D403" s="145">
        <v>16</v>
      </c>
      <c r="E403" s="27"/>
      <c r="F403" s="28">
        <f>D403*E403</f>
        <v>0</v>
      </c>
    </row>
    <row r="404" spans="1:6">
      <c r="A404" s="257"/>
      <c r="B404" s="196"/>
      <c r="C404" s="39"/>
      <c r="D404" s="145"/>
      <c r="E404" s="27"/>
      <c r="F404" s="28"/>
    </row>
    <row r="405" spans="1:6">
      <c r="A405" s="257" t="s">
        <v>18</v>
      </c>
      <c r="B405" s="196" t="s">
        <v>312</v>
      </c>
      <c r="C405" s="41" t="s">
        <v>22</v>
      </c>
      <c r="D405" s="145">
        <v>25</v>
      </c>
      <c r="E405" s="27"/>
      <c r="F405" s="28">
        <f>D405*E405</f>
        <v>0</v>
      </c>
    </row>
    <row r="406" spans="1:6">
      <c r="A406" s="257"/>
      <c r="B406" s="198"/>
      <c r="C406" s="83"/>
      <c r="D406" s="165"/>
      <c r="E406" s="80"/>
      <c r="F406" s="28"/>
    </row>
    <row r="407" spans="1:6">
      <c r="A407" s="257" t="s">
        <v>27</v>
      </c>
      <c r="B407" s="196" t="s">
        <v>663</v>
      </c>
      <c r="C407" s="41" t="s">
        <v>22</v>
      </c>
      <c r="D407" s="145">
        <v>17</v>
      </c>
      <c r="E407" s="27"/>
      <c r="F407" s="28">
        <f>D407*E407</f>
        <v>0</v>
      </c>
    </row>
    <row r="408" spans="1:6">
      <c r="A408" s="257"/>
      <c r="B408" s="198"/>
      <c r="C408" s="83"/>
      <c r="D408" s="165"/>
      <c r="E408" s="80"/>
      <c r="F408" s="28"/>
    </row>
    <row r="409" spans="1:6" ht="31">
      <c r="A409" s="257" t="s">
        <v>351</v>
      </c>
      <c r="B409" s="196" t="s">
        <v>664</v>
      </c>
      <c r="C409" s="41" t="s">
        <v>22</v>
      </c>
      <c r="D409" s="145">
        <v>2</v>
      </c>
      <c r="E409" s="27"/>
      <c r="F409" s="28">
        <f>D409*E409</f>
        <v>0</v>
      </c>
    </row>
    <row r="410" spans="1:6">
      <c r="A410" s="257"/>
      <c r="B410" s="196"/>
      <c r="C410" s="41"/>
      <c r="D410" s="147"/>
      <c r="E410" s="27"/>
      <c r="F410" s="28"/>
    </row>
    <row r="411" spans="1:6">
      <c r="A411" s="257"/>
      <c r="B411" s="196"/>
      <c r="C411" s="41"/>
      <c r="D411" s="147"/>
      <c r="E411" s="27"/>
      <c r="F411" s="28"/>
    </row>
    <row r="412" spans="1:6">
      <c r="A412" s="257"/>
      <c r="B412" s="196"/>
      <c r="C412" s="41"/>
      <c r="D412" s="147"/>
      <c r="E412" s="27"/>
      <c r="F412" s="28"/>
    </row>
    <row r="413" spans="1:6">
      <c r="A413" s="257"/>
      <c r="B413" s="196"/>
      <c r="C413" s="41"/>
      <c r="D413" s="147"/>
      <c r="E413" s="27"/>
      <c r="F413" s="28"/>
    </row>
    <row r="414" spans="1:6">
      <c r="A414" s="257"/>
      <c r="B414" s="196"/>
      <c r="C414" s="41"/>
      <c r="D414" s="147"/>
      <c r="E414" s="27"/>
      <c r="F414" s="28"/>
    </row>
    <row r="415" spans="1:6" ht="16" thickBot="1">
      <c r="A415" s="258"/>
      <c r="B415" s="202" t="s">
        <v>1</v>
      </c>
      <c r="C415" s="47"/>
      <c r="D415" s="148"/>
      <c r="E415" s="48"/>
      <c r="F415" s="35">
        <f>SUM(F372:F414)</f>
        <v>0</v>
      </c>
    </row>
    <row r="416" spans="1:6" ht="16" thickTop="1">
      <c r="A416" s="252" t="s">
        <v>28</v>
      </c>
      <c r="B416" s="185" t="s">
        <v>29</v>
      </c>
      <c r="C416" s="13" t="s">
        <v>149</v>
      </c>
      <c r="D416" s="14" t="s">
        <v>150</v>
      </c>
      <c r="E416" s="15" t="s">
        <v>151</v>
      </c>
      <c r="F416" s="16" t="s">
        <v>152</v>
      </c>
    </row>
    <row r="417" spans="1:6" ht="31">
      <c r="A417" s="306"/>
      <c r="B417" s="204" t="s">
        <v>296</v>
      </c>
      <c r="C417" s="39"/>
      <c r="D417" s="145"/>
      <c r="E417" s="27"/>
      <c r="F417" s="28"/>
    </row>
    <row r="418" spans="1:6">
      <c r="A418" s="257" t="s">
        <v>5</v>
      </c>
      <c r="B418" s="196" t="s">
        <v>655</v>
      </c>
      <c r="C418" s="41" t="s">
        <v>20</v>
      </c>
      <c r="D418" s="145">
        <v>13</v>
      </c>
      <c r="E418" s="27"/>
      <c r="F418" s="28">
        <f>D418*E418</f>
        <v>0</v>
      </c>
    </row>
    <row r="419" spans="1:6" ht="13.5" customHeight="1">
      <c r="A419" s="254"/>
      <c r="B419" s="220"/>
      <c r="C419" s="25"/>
      <c r="D419" s="150"/>
      <c r="E419" s="518"/>
      <c r="F419" s="519"/>
    </row>
    <row r="420" spans="1:6">
      <c r="A420" s="257" t="s">
        <v>6</v>
      </c>
      <c r="B420" s="205" t="s">
        <v>189</v>
      </c>
      <c r="C420" s="25" t="s">
        <v>20</v>
      </c>
      <c r="D420" s="77">
        <v>15</v>
      </c>
      <c r="E420" s="27"/>
      <c r="F420" s="28">
        <f>D420*E420</f>
        <v>0</v>
      </c>
    </row>
    <row r="421" spans="1:6" ht="13.5" customHeight="1">
      <c r="A421" s="254"/>
      <c r="B421" s="220"/>
      <c r="C421" s="25"/>
      <c r="D421" s="150"/>
      <c r="E421" s="518"/>
      <c r="F421" s="519"/>
    </row>
    <row r="422" spans="1:6">
      <c r="A422" s="257" t="s">
        <v>7</v>
      </c>
      <c r="B422" s="207" t="s">
        <v>665</v>
      </c>
      <c r="C422" s="41" t="s">
        <v>20</v>
      </c>
      <c r="D422" s="145">
        <v>24</v>
      </c>
      <c r="E422" s="27"/>
      <c r="F422" s="28">
        <f>D422*E422</f>
        <v>0</v>
      </c>
    </row>
    <row r="423" spans="1:6" ht="13.5" customHeight="1">
      <c r="A423" s="254"/>
      <c r="B423" s="220"/>
      <c r="C423" s="25"/>
      <c r="D423" s="150"/>
      <c r="E423" s="518"/>
      <c r="F423" s="519"/>
    </row>
    <row r="424" spans="1:6">
      <c r="A424" s="257"/>
      <c r="B424" s="197" t="s">
        <v>195</v>
      </c>
      <c r="C424" s="44"/>
      <c r="D424" s="145"/>
      <c r="E424" s="27"/>
      <c r="F424" s="28"/>
    </row>
    <row r="425" spans="1:6" ht="18" customHeight="1">
      <c r="A425" s="257" t="s">
        <v>8</v>
      </c>
      <c r="B425" s="196" t="s">
        <v>26</v>
      </c>
      <c r="C425" s="41" t="s">
        <v>19</v>
      </c>
      <c r="D425" s="145">
        <v>1</v>
      </c>
      <c r="E425" s="27"/>
      <c r="F425" s="28">
        <f>D425*E425</f>
        <v>0</v>
      </c>
    </row>
    <row r="426" spans="1:6" ht="13.5" customHeight="1">
      <c r="A426" s="254"/>
      <c r="B426" s="220"/>
      <c r="C426" s="25"/>
      <c r="D426" s="150"/>
      <c r="E426" s="518"/>
      <c r="F426" s="519"/>
    </row>
    <row r="427" spans="1:6">
      <c r="A427" s="257" t="s">
        <v>9</v>
      </c>
      <c r="B427" s="196" t="s">
        <v>25</v>
      </c>
      <c r="C427" s="41" t="s">
        <v>19</v>
      </c>
      <c r="D427" s="145">
        <v>1</v>
      </c>
      <c r="E427" s="27"/>
      <c r="F427" s="28">
        <f>D427*E427</f>
        <v>0</v>
      </c>
    </row>
    <row r="428" spans="1:6" ht="13.5" customHeight="1">
      <c r="A428" s="254"/>
      <c r="B428" s="220"/>
      <c r="C428" s="25"/>
      <c r="D428" s="150"/>
      <c r="E428" s="518"/>
      <c r="F428" s="519"/>
    </row>
    <row r="429" spans="1:6">
      <c r="A429" s="257"/>
      <c r="B429" s="51" t="s">
        <v>155</v>
      </c>
      <c r="C429" s="41"/>
      <c r="D429" s="145"/>
      <c r="E429" s="27"/>
      <c r="F429" s="28"/>
    </row>
    <row r="430" spans="1:6">
      <c r="A430" s="254"/>
      <c r="B430" s="209" t="s">
        <v>198</v>
      </c>
      <c r="C430" s="25"/>
      <c r="D430" s="77"/>
      <c r="E430" s="27"/>
      <c r="F430" s="36"/>
    </row>
    <row r="431" spans="1:6">
      <c r="A431" s="254" t="s">
        <v>10</v>
      </c>
      <c r="B431" s="87" t="s">
        <v>666</v>
      </c>
      <c r="C431" s="25" t="s">
        <v>21</v>
      </c>
      <c r="D431" s="77">
        <v>1</v>
      </c>
      <c r="E431" s="27"/>
      <c r="F431" s="28">
        <f>D431*E431</f>
        <v>0</v>
      </c>
    </row>
    <row r="432" spans="1:6" ht="13.5" customHeight="1">
      <c r="A432" s="254"/>
      <c r="B432" s="220"/>
      <c r="C432" s="25"/>
      <c r="D432" s="150"/>
      <c r="E432" s="518"/>
      <c r="F432" s="519"/>
    </row>
    <row r="433" spans="1:6">
      <c r="A433" s="257"/>
      <c r="B433" s="210" t="s">
        <v>186</v>
      </c>
      <c r="C433" s="299"/>
      <c r="D433" s="77"/>
      <c r="E433" s="27"/>
      <c r="F433" s="28"/>
    </row>
    <row r="434" spans="1:6">
      <c r="A434" s="257" t="s">
        <v>11</v>
      </c>
      <c r="B434" s="211" t="s">
        <v>199</v>
      </c>
      <c r="C434" s="25" t="s">
        <v>20</v>
      </c>
      <c r="D434" s="77">
        <v>10</v>
      </c>
      <c r="E434" s="27"/>
      <c r="F434" s="28">
        <f>D434*E434</f>
        <v>0</v>
      </c>
    </row>
    <row r="435" spans="1:6" ht="13.5" customHeight="1">
      <c r="A435" s="254"/>
      <c r="B435" s="220"/>
      <c r="C435" s="25"/>
      <c r="D435" s="150"/>
      <c r="E435" s="518"/>
      <c r="F435" s="519"/>
    </row>
    <row r="436" spans="1:6">
      <c r="A436" s="254"/>
      <c r="B436" s="212" t="s">
        <v>200</v>
      </c>
      <c r="C436" s="25"/>
      <c r="D436" s="77"/>
      <c r="E436" s="27"/>
      <c r="F436" s="28"/>
    </row>
    <row r="437" spans="1:6">
      <c r="A437" s="254" t="s">
        <v>12</v>
      </c>
      <c r="B437" s="87" t="s">
        <v>318</v>
      </c>
      <c r="C437" s="25" t="s">
        <v>201</v>
      </c>
      <c r="D437" s="77">
        <v>45</v>
      </c>
      <c r="E437" s="27"/>
      <c r="F437" s="28">
        <f>D437*E437</f>
        <v>0</v>
      </c>
    </row>
    <row r="438" spans="1:6" ht="13.5" customHeight="1">
      <c r="A438" s="254"/>
      <c r="B438" s="220"/>
      <c r="C438" s="25"/>
      <c r="D438" s="150"/>
      <c r="E438" s="518"/>
      <c r="F438" s="519"/>
    </row>
    <row r="439" spans="1:6">
      <c r="A439" s="257" t="s">
        <v>147</v>
      </c>
      <c r="B439" s="87" t="s">
        <v>667</v>
      </c>
      <c r="C439" s="25" t="s">
        <v>201</v>
      </c>
      <c r="D439" s="150">
        <v>50</v>
      </c>
      <c r="E439" s="27"/>
      <c r="F439" s="28">
        <f>D439*E439</f>
        <v>0</v>
      </c>
    </row>
    <row r="440" spans="1:6" ht="13.5" customHeight="1">
      <c r="A440" s="254"/>
      <c r="B440" s="220"/>
      <c r="C440" s="25"/>
      <c r="D440" s="150"/>
      <c r="E440" s="518"/>
      <c r="F440" s="519"/>
    </row>
    <row r="441" spans="1:6" ht="31">
      <c r="A441" s="257"/>
      <c r="B441" s="204" t="s">
        <v>296</v>
      </c>
      <c r="C441" s="41"/>
      <c r="D441" s="145"/>
      <c r="E441" s="27"/>
      <c r="F441" s="28"/>
    </row>
    <row r="442" spans="1:6">
      <c r="A442" s="254" t="s">
        <v>13</v>
      </c>
      <c r="B442" s="213" t="s">
        <v>346</v>
      </c>
      <c r="C442" s="25" t="s">
        <v>20</v>
      </c>
      <c r="D442" s="77">
        <v>30</v>
      </c>
      <c r="E442" s="27"/>
      <c r="F442" s="28">
        <f>D442*E442</f>
        <v>0</v>
      </c>
    </row>
    <row r="443" spans="1:6" ht="13.5" customHeight="1">
      <c r="A443" s="254"/>
      <c r="B443" s="220"/>
      <c r="C443" s="25"/>
      <c r="D443" s="150"/>
      <c r="E443" s="518"/>
      <c r="F443" s="519"/>
    </row>
    <row r="444" spans="1:6">
      <c r="A444" s="254" t="s">
        <v>14</v>
      </c>
      <c r="B444" s="213" t="s">
        <v>668</v>
      </c>
      <c r="C444" s="25" t="s">
        <v>20</v>
      </c>
      <c r="D444" s="77">
        <v>3</v>
      </c>
      <c r="E444" s="27"/>
      <c r="F444" s="28">
        <f>D444*E444</f>
        <v>0</v>
      </c>
    </row>
    <row r="445" spans="1:6" ht="13.5" customHeight="1">
      <c r="A445" s="254"/>
      <c r="B445" s="220"/>
      <c r="C445" s="25"/>
      <c r="D445" s="150"/>
      <c r="E445" s="518"/>
      <c r="F445" s="519"/>
    </row>
    <row r="446" spans="1:6">
      <c r="A446" s="254" t="s">
        <v>15</v>
      </c>
      <c r="B446" s="213" t="s">
        <v>669</v>
      </c>
      <c r="C446" s="25" t="s">
        <v>20</v>
      </c>
      <c r="D446" s="77">
        <v>11</v>
      </c>
      <c r="E446" s="27"/>
      <c r="F446" s="28">
        <f>D446*E446</f>
        <v>0</v>
      </c>
    </row>
    <row r="447" spans="1:6" ht="13.5" customHeight="1">
      <c r="A447" s="254"/>
      <c r="B447" s="220"/>
      <c r="C447" s="25"/>
      <c r="D447" s="150"/>
      <c r="E447" s="518"/>
      <c r="F447" s="519"/>
    </row>
    <row r="448" spans="1:6" ht="32.25" customHeight="1">
      <c r="A448" s="254" t="s">
        <v>16</v>
      </c>
      <c r="B448" s="213" t="s">
        <v>670</v>
      </c>
      <c r="C448" s="25" t="s">
        <v>22</v>
      </c>
      <c r="D448" s="77">
        <v>6</v>
      </c>
      <c r="E448" s="27"/>
      <c r="F448" s="28">
        <f>D448*E448</f>
        <v>0</v>
      </c>
    </row>
    <row r="449" spans="1:6" ht="13.5" customHeight="1">
      <c r="A449" s="254"/>
      <c r="B449" s="220"/>
      <c r="C449" s="25"/>
      <c r="D449" s="150"/>
      <c r="E449" s="518"/>
      <c r="F449" s="519"/>
    </row>
    <row r="450" spans="1:6">
      <c r="A450" s="259"/>
      <c r="B450" s="51" t="s">
        <v>671</v>
      </c>
      <c r="C450" s="42"/>
      <c r="D450" s="150"/>
      <c r="E450" s="27"/>
      <c r="F450" s="36"/>
    </row>
    <row r="451" spans="1:6" ht="31">
      <c r="A451" s="254" t="s">
        <v>17</v>
      </c>
      <c r="B451" s="88" t="s">
        <v>554</v>
      </c>
      <c r="C451" s="25" t="s">
        <v>20</v>
      </c>
      <c r="D451" s="150">
        <v>14</v>
      </c>
      <c r="E451" s="56"/>
      <c r="F451" s="28">
        <f>D451*E451</f>
        <v>0</v>
      </c>
    </row>
    <row r="452" spans="1:6" ht="13.5" customHeight="1">
      <c r="A452" s="254"/>
      <c r="B452" s="220"/>
      <c r="C452" s="25"/>
      <c r="D452" s="150"/>
      <c r="E452" s="518"/>
      <c r="F452" s="519"/>
    </row>
    <row r="453" spans="1:6">
      <c r="A453" s="254" t="s">
        <v>190</v>
      </c>
      <c r="B453" s="211" t="s">
        <v>672</v>
      </c>
      <c r="C453" s="25" t="s">
        <v>22</v>
      </c>
      <c r="D453" s="150">
        <v>12</v>
      </c>
      <c r="E453" s="27"/>
      <c r="F453" s="28">
        <f>D453*E453</f>
        <v>0</v>
      </c>
    </row>
    <row r="454" spans="1:6" ht="13.5" customHeight="1">
      <c r="A454" s="254"/>
      <c r="B454" s="220"/>
      <c r="C454" s="25"/>
      <c r="D454" s="150"/>
      <c r="E454" s="518"/>
      <c r="F454" s="519"/>
    </row>
    <row r="455" spans="1:6">
      <c r="A455" s="254"/>
      <c r="B455" s="220" t="s">
        <v>208</v>
      </c>
      <c r="C455" s="25"/>
      <c r="D455" s="150"/>
      <c r="E455" s="27"/>
      <c r="F455" s="28"/>
    </row>
    <row r="456" spans="1:6">
      <c r="A456" s="254" t="s">
        <v>18</v>
      </c>
      <c r="B456" s="211" t="s">
        <v>673</v>
      </c>
      <c r="C456" s="25" t="s">
        <v>22</v>
      </c>
      <c r="D456" s="150">
        <v>9</v>
      </c>
      <c r="E456" s="27"/>
      <c r="F456" s="28">
        <f>D456*E456</f>
        <v>0</v>
      </c>
    </row>
    <row r="457" spans="1:6" ht="13.5" customHeight="1">
      <c r="A457" s="254"/>
      <c r="B457" s="220"/>
      <c r="C457" s="25"/>
      <c r="D457" s="150"/>
      <c r="E457" s="518"/>
      <c r="F457" s="519"/>
    </row>
    <row r="458" spans="1:6">
      <c r="A458" s="254" t="s">
        <v>27</v>
      </c>
      <c r="B458" s="211" t="s">
        <v>674</v>
      </c>
      <c r="C458" s="25" t="s">
        <v>22</v>
      </c>
      <c r="D458" s="150">
        <v>11</v>
      </c>
      <c r="E458" s="27"/>
      <c r="F458" s="28">
        <f>D458*E458</f>
        <v>0</v>
      </c>
    </row>
    <row r="459" spans="1:6" ht="13.5" customHeight="1">
      <c r="A459" s="254"/>
      <c r="B459" s="220"/>
      <c r="C459" s="25"/>
      <c r="D459" s="150"/>
      <c r="E459" s="518"/>
      <c r="F459" s="519"/>
    </row>
    <row r="460" spans="1:6">
      <c r="A460" s="254" t="s">
        <v>351</v>
      </c>
      <c r="B460" s="205" t="s">
        <v>675</v>
      </c>
      <c r="C460" s="25" t="s">
        <v>22</v>
      </c>
      <c r="D460" s="150">
        <v>16</v>
      </c>
      <c r="E460" s="27"/>
      <c r="F460" s="28">
        <f>D460*E460</f>
        <v>0</v>
      </c>
    </row>
    <row r="461" spans="1:6" ht="13.5" customHeight="1">
      <c r="A461" s="254"/>
      <c r="B461" s="220"/>
      <c r="C461" s="25"/>
      <c r="D461" s="150"/>
      <c r="E461" s="518"/>
      <c r="F461" s="519"/>
    </row>
    <row r="462" spans="1:6">
      <c r="A462" s="254" t="s">
        <v>372</v>
      </c>
      <c r="B462" s="205" t="s">
        <v>213</v>
      </c>
      <c r="C462" s="25" t="s">
        <v>22</v>
      </c>
      <c r="D462" s="150">
        <v>16</v>
      </c>
      <c r="E462" s="27"/>
      <c r="F462" s="28">
        <f>D462*E462</f>
        <v>0</v>
      </c>
    </row>
    <row r="463" spans="1:6" ht="13.5" customHeight="1">
      <c r="A463" s="254"/>
      <c r="B463" s="220"/>
      <c r="C463" s="25"/>
      <c r="D463" s="150"/>
      <c r="E463" s="518"/>
      <c r="F463" s="519"/>
    </row>
    <row r="464" spans="1:6" ht="16" thickBot="1">
      <c r="A464" s="258"/>
      <c r="B464" s="202" t="s">
        <v>1</v>
      </c>
      <c r="C464" s="47"/>
      <c r="D464" s="148"/>
      <c r="E464" s="48"/>
      <c r="F464" s="35">
        <f>SUM(F418:F462)</f>
        <v>0</v>
      </c>
    </row>
    <row r="465" spans="1:6" ht="16" thickTop="1">
      <c r="A465" s="252" t="s">
        <v>28</v>
      </c>
      <c r="B465" s="185" t="s">
        <v>29</v>
      </c>
      <c r="C465" s="13" t="s">
        <v>149</v>
      </c>
      <c r="D465" s="14" t="s">
        <v>150</v>
      </c>
      <c r="E465" s="15" t="s">
        <v>151</v>
      </c>
      <c r="F465" s="16" t="s">
        <v>152</v>
      </c>
    </row>
    <row r="466" spans="1:6">
      <c r="A466" s="254"/>
      <c r="B466" s="215" t="s">
        <v>778</v>
      </c>
      <c r="C466" s="25"/>
      <c r="D466" s="146"/>
      <c r="E466" s="27"/>
      <c r="F466" s="28"/>
    </row>
    <row r="467" spans="1:6" ht="64.5" customHeight="1">
      <c r="A467" s="254"/>
      <c r="B467" s="195" t="s">
        <v>676</v>
      </c>
      <c r="C467" s="25"/>
      <c r="D467" s="146"/>
      <c r="E467" s="27"/>
      <c r="F467" s="28"/>
    </row>
    <row r="468" spans="1:6">
      <c r="A468" s="254" t="s">
        <v>5</v>
      </c>
      <c r="B468" s="46" t="s">
        <v>677</v>
      </c>
      <c r="C468" s="25" t="s">
        <v>23</v>
      </c>
      <c r="D468" s="146">
        <v>6</v>
      </c>
      <c r="E468" s="27"/>
      <c r="F468" s="28">
        <f>D468*E468</f>
        <v>0</v>
      </c>
    </row>
    <row r="469" spans="1:6">
      <c r="A469" s="254"/>
      <c r="B469" s="205"/>
      <c r="C469" s="25"/>
      <c r="D469" s="150"/>
      <c r="E469" s="27"/>
      <c r="F469" s="36"/>
    </row>
    <row r="470" spans="1:6" ht="31">
      <c r="A470" s="254"/>
      <c r="B470" s="215" t="s">
        <v>228</v>
      </c>
      <c r="C470" s="25"/>
      <c r="D470" s="146"/>
      <c r="E470" s="27"/>
      <c r="F470" s="28"/>
    </row>
    <row r="471" spans="1:6">
      <c r="A471" s="254" t="s">
        <v>6</v>
      </c>
      <c r="B471" s="189" t="s">
        <v>229</v>
      </c>
      <c r="C471" s="25" t="s">
        <v>20</v>
      </c>
      <c r="D471" s="146">
        <v>20</v>
      </c>
      <c r="E471" s="27"/>
      <c r="F471" s="28">
        <f>D471*E471</f>
        <v>0</v>
      </c>
    </row>
    <row r="472" spans="1:6">
      <c r="A472" s="254"/>
      <c r="B472" s="189"/>
      <c r="C472" s="25"/>
      <c r="D472" s="146"/>
      <c r="E472" s="27"/>
      <c r="F472" s="28"/>
    </row>
    <row r="473" spans="1:6">
      <c r="A473" s="254"/>
      <c r="B473" s="51" t="s">
        <v>158</v>
      </c>
      <c r="C473" s="25"/>
      <c r="D473" s="146"/>
      <c r="E473" s="27"/>
      <c r="F473" s="28"/>
    </row>
    <row r="474" spans="1:6">
      <c r="A474" s="257"/>
      <c r="B474" s="195" t="s">
        <v>233</v>
      </c>
      <c r="C474" s="39"/>
      <c r="D474" s="170"/>
      <c r="E474" s="27"/>
      <c r="F474" s="28"/>
    </row>
    <row r="475" spans="1:6">
      <c r="A475" s="254" t="s">
        <v>7</v>
      </c>
      <c r="B475" s="196" t="s">
        <v>234</v>
      </c>
      <c r="C475" s="41" t="s">
        <v>22</v>
      </c>
      <c r="D475" s="145">
        <v>3</v>
      </c>
      <c r="E475" s="27"/>
      <c r="F475" s="28">
        <f>D475*E475</f>
        <v>0</v>
      </c>
    </row>
    <row r="476" spans="1:6">
      <c r="A476" s="254"/>
      <c r="B476" s="189"/>
      <c r="C476" s="25"/>
      <c r="D476" s="146"/>
      <c r="E476" s="27"/>
      <c r="F476" s="28"/>
    </row>
    <row r="477" spans="1:6" ht="77.5">
      <c r="A477" s="254"/>
      <c r="B477" s="195" t="s">
        <v>678</v>
      </c>
      <c r="C477" s="25"/>
      <c r="D477" s="146"/>
      <c r="E477" s="27"/>
      <c r="F477" s="28"/>
    </row>
    <row r="478" spans="1:6">
      <c r="A478" s="254" t="s">
        <v>8</v>
      </c>
      <c r="B478" s="46" t="s">
        <v>679</v>
      </c>
      <c r="C478" s="25" t="s">
        <v>23</v>
      </c>
      <c r="D478" s="146">
        <v>4</v>
      </c>
      <c r="E478" s="27"/>
      <c r="F478" s="28">
        <f>D478*E478</f>
        <v>0</v>
      </c>
    </row>
    <row r="479" spans="1:6">
      <c r="A479" s="254"/>
      <c r="B479" s="189"/>
      <c r="C479" s="25"/>
      <c r="D479" s="146"/>
      <c r="E479" s="27"/>
      <c r="F479" s="28"/>
    </row>
    <row r="480" spans="1:6">
      <c r="A480" s="254"/>
      <c r="B480" s="51" t="s">
        <v>225</v>
      </c>
      <c r="C480" s="25"/>
      <c r="D480" s="146"/>
      <c r="E480" s="27"/>
      <c r="F480" s="28"/>
    </row>
    <row r="481" spans="1:6">
      <c r="A481" s="254" t="s">
        <v>9</v>
      </c>
      <c r="B481" s="189" t="s">
        <v>306</v>
      </c>
      <c r="C481" s="25" t="s">
        <v>20</v>
      </c>
      <c r="D481" s="146">
        <v>1</v>
      </c>
      <c r="E481" s="27"/>
      <c r="F481" s="28">
        <f>D481*E481</f>
        <v>0</v>
      </c>
    </row>
    <row r="482" spans="1:6">
      <c r="A482" s="254"/>
      <c r="B482" s="189"/>
      <c r="C482" s="25"/>
      <c r="D482" s="146"/>
      <c r="E482" s="27"/>
      <c r="F482" s="28"/>
    </row>
    <row r="483" spans="1:6" ht="31">
      <c r="A483" s="254"/>
      <c r="B483" s="215" t="s">
        <v>228</v>
      </c>
      <c r="C483" s="25"/>
      <c r="D483" s="146"/>
      <c r="E483" s="27"/>
      <c r="F483" s="28"/>
    </row>
    <row r="484" spans="1:6">
      <c r="A484" s="254" t="s">
        <v>10</v>
      </c>
      <c r="B484" s="189" t="s">
        <v>321</v>
      </c>
      <c r="C484" s="25" t="s">
        <v>20</v>
      </c>
      <c r="D484" s="146">
        <v>2</v>
      </c>
      <c r="E484" s="27"/>
      <c r="F484" s="28">
        <f>D484*E484</f>
        <v>0</v>
      </c>
    </row>
    <row r="485" spans="1:6">
      <c r="A485" s="254"/>
      <c r="B485" s="189"/>
      <c r="C485" s="25"/>
      <c r="D485" s="146"/>
      <c r="E485" s="27"/>
      <c r="F485" s="28"/>
    </row>
    <row r="486" spans="1:6">
      <c r="A486" s="254"/>
      <c r="B486" s="215" t="s">
        <v>239</v>
      </c>
      <c r="C486" s="41"/>
      <c r="D486" s="146"/>
      <c r="E486" s="27"/>
      <c r="F486" s="28"/>
    </row>
    <row r="487" spans="1:6">
      <c r="A487" s="254"/>
      <c r="B487" s="195" t="s">
        <v>319</v>
      </c>
      <c r="C487" s="39"/>
      <c r="D487" s="146"/>
      <c r="E487" s="27"/>
      <c r="F487" s="28"/>
    </row>
    <row r="488" spans="1:6">
      <c r="A488" s="254" t="s">
        <v>11</v>
      </c>
      <c r="B488" s="196" t="s">
        <v>320</v>
      </c>
      <c r="C488" s="41" t="s">
        <v>22</v>
      </c>
      <c r="D488" s="146">
        <v>9</v>
      </c>
      <c r="E488" s="27"/>
      <c r="F488" s="28">
        <f>D488*E488</f>
        <v>0</v>
      </c>
    </row>
    <row r="489" spans="1:6">
      <c r="A489" s="254"/>
      <c r="B489" s="196"/>
      <c r="C489" s="41"/>
      <c r="D489" s="146"/>
      <c r="E489" s="27"/>
      <c r="F489" s="28"/>
    </row>
    <row r="490" spans="1:6">
      <c r="A490" s="254"/>
      <c r="B490" s="195" t="s">
        <v>680</v>
      </c>
      <c r="C490" s="39"/>
      <c r="D490" s="146"/>
      <c r="E490" s="27"/>
      <c r="F490" s="28"/>
    </row>
    <row r="491" spans="1:6">
      <c r="A491" s="254" t="s">
        <v>12</v>
      </c>
      <c r="B491" s="196" t="s">
        <v>681</v>
      </c>
      <c r="C491" s="41" t="s">
        <v>22</v>
      </c>
      <c r="D491" s="146">
        <v>9</v>
      </c>
      <c r="E491" s="27"/>
      <c r="F491" s="28">
        <f>D491*E491</f>
        <v>0</v>
      </c>
    </row>
    <row r="492" spans="1:6">
      <c r="A492" s="254"/>
      <c r="B492" s="196"/>
      <c r="C492" s="41"/>
      <c r="D492" s="146"/>
      <c r="E492" s="27"/>
      <c r="F492" s="28"/>
    </row>
    <row r="493" spans="1:6">
      <c r="A493" s="254"/>
      <c r="B493" s="195" t="s">
        <v>682</v>
      </c>
      <c r="C493" s="39"/>
      <c r="D493" s="146"/>
      <c r="E493" s="27"/>
      <c r="F493" s="28"/>
    </row>
    <row r="494" spans="1:6">
      <c r="A494" s="254" t="s">
        <v>147</v>
      </c>
      <c r="B494" s="196" t="s">
        <v>683</v>
      </c>
      <c r="C494" s="41" t="s">
        <v>22</v>
      </c>
      <c r="D494" s="146">
        <v>9</v>
      </c>
      <c r="E494" s="27"/>
      <c r="F494" s="28">
        <f>D494*E494</f>
        <v>0</v>
      </c>
    </row>
    <row r="495" spans="1:6">
      <c r="A495" s="254"/>
      <c r="B495" s="189"/>
      <c r="C495" s="25"/>
      <c r="D495" s="89"/>
      <c r="E495" s="27"/>
      <c r="F495" s="28"/>
    </row>
    <row r="496" spans="1:6">
      <c r="A496" s="254"/>
      <c r="B496" s="189"/>
      <c r="C496" s="25"/>
      <c r="D496" s="89"/>
      <c r="E496" s="27"/>
      <c r="F496" s="28"/>
    </row>
    <row r="497" spans="1:6">
      <c r="A497" s="254"/>
      <c r="B497" s="189"/>
      <c r="C497" s="25"/>
      <c r="D497" s="89"/>
      <c r="E497" s="27"/>
      <c r="F497" s="28"/>
    </row>
    <row r="498" spans="1:6">
      <c r="A498" s="254"/>
      <c r="B498" s="189"/>
      <c r="C498" s="25"/>
      <c r="D498" s="89"/>
      <c r="E498" s="27"/>
      <c r="F498" s="28"/>
    </row>
    <row r="499" spans="1:6">
      <c r="A499" s="254"/>
      <c r="B499" s="189"/>
      <c r="C499" s="25"/>
      <c r="D499" s="89"/>
      <c r="E499" s="27"/>
      <c r="F499" s="28"/>
    </row>
    <row r="500" spans="1:6">
      <c r="A500" s="254"/>
      <c r="B500" s="189"/>
      <c r="C500" s="25"/>
      <c r="D500" s="89"/>
      <c r="E500" s="27"/>
      <c r="F500" s="28"/>
    </row>
    <row r="501" spans="1:6">
      <c r="A501" s="254"/>
      <c r="B501" s="189"/>
      <c r="C501" s="25"/>
      <c r="D501" s="89"/>
      <c r="E501" s="27"/>
      <c r="F501" s="28"/>
    </row>
    <row r="502" spans="1:6">
      <c r="A502" s="254"/>
      <c r="B502" s="189"/>
      <c r="C502" s="25"/>
      <c r="D502" s="89"/>
      <c r="E502" s="27"/>
      <c r="F502" s="28"/>
    </row>
    <row r="503" spans="1:6">
      <c r="A503" s="254"/>
      <c r="B503" s="189"/>
      <c r="C503" s="25"/>
      <c r="D503" s="89"/>
      <c r="E503" s="27"/>
      <c r="F503" s="28"/>
    </row>
    <row r="504" spans="1:6" ht="16" thickBot="1">
      <c r="A504" s="258"/>
      <c r="B504" s="202" t="s">
        <v>1</v>
      </c>
      <c r="C504" s="47"/>
      <c r="D504" s="148"/>
      <c r="E504" s="48"/>
      <c r="F504" s="35">
        <f>SUM(F468:F503)</f>
        <v>0</v>
      </c>
    </row>
    <row r="505" spans="1:6" ht="16" thickTop="1">
      <c r="A505" s="252" t="s">
        <v>28</v>
      </c>
      <c r="B505" s="185" t="s">
        <v>29</v>
      </c>
      <c r="C505" s="13" t="s">
        <v>149</v>
      </c>
      <c r="D505" s="14" t="s">
        <v>150</v>
      </c>
      <c r="E505" s="15" t="s">
        <v>151</v>
      </c>
      <c r="F505" s="16" t="s">
        <v>152</v>
      </c>
    </row>
    <row r="506" spans="1:6">
      <c r="A506" s="254"/>
      <c r="B506" s="51" t="s">
        <v>684</v>
      </c>
      <c r="C506" s="25"/>
      <c r="D506" s="146"/>
      <c r="E506" s="27"/>
      <c r="F506" s="28"/>
    </row>
    <row r="507" spans="1:6" ht="31">
      <c r="A507" s="254"/>
      <c r="B507" s="51" t="s">
        <v>244</v>
      </c>
      <c r="C507" s="25"/>
      <c r="D507" s="146"/>
      <c r="E507" s="27"/>
      <c r="F507" s="28"/>
    </row>
    <row r="508" spans="1:6">
      <c r="A508" s="254" t="s">
        <v>5</v>
      </c>
      <c r="B508" s="189" t="s">
        <v>414</v>
      </c>
      <c r="C508" s="25" t="s">
        <v>20</v>
      </c>
      <c r="D508" s="146">
        <v>77</v>
      </c>
      <c r="E508" s="27"/>
      <c r="F508" s="28">
        <f>D508*E508</f>
        <v>0</v>
      </c>
    </row>
    <row r="509" spans="1:6">
      <c r="A509" s="254"/>
      <c r="B509" s="222"/>
      <c r="C509" s="25"/>
      <c r="D509" s="150"/>
      <c r="E509" s="307"/>
      <c r="F509" s="28"/>
    </row>
    <row r="510" spans="1:6">
      <c r="A510" s="254" t="s">
        <v>6</v>
      </c>
      <c r="B510" s="189" t="s">
        <v>685</v>
      </c>
      <c r="C510" s="25" t="s">
        <v>20</v>
      </c>
      <c r="D510" s="146">
        <v>15</v>
      </c>
      <c r="E510" s="27"/>
      <c r="F510" s="28">
        <f>D510*E510</f>
        <v>0</v>
      </c>
    </row>
    <row r="511" spans="1:6">
      <c r="A511" s="254"/>
      <c r="B511" s="189"/>
      <c r="C511" s="25"/>
      <c r="D511" s="146"/>
      <c r="E511" s="57"/>
      <c r="F511" s="28"/>
    </row>
    <row r="512" spans="1:6">
      <c r="A512" s="254"/>
      <c r="B512" s="195" t="s">
        <v>246</v>
      </c>
      <c r="C512" s="42"/>
      <c r="D512" s="170"/>
      <c r="E512" s="57"/>
      <c r="F512" s="28"/>
    </row>
    <row r="513" spans="1:6">
      <c r="A513" s="254" t="s">
        <v>7</v>
      </c>
      <c r="B513" s="196" t="s">
        <v>686</v>
      </c>
      <c r="C513" s="41" t="s">
        <v>20</v>
      </c>
      <c r="D513" s="145">
        <v>52</v>
      </c>
      <c r="E513" s="57"/>
      <c r="F513" s="28">
        <f>D513*E513</f>
        <v>0</v>
      </c>
    </row>
    <row r="514" spans="1:6">
      <c r="A514" s="254"/>
      <c r="B514" s="211"/>
      <c r="C514" s="25"/>
      <c r="D514" s="308"/>
      <c r="E514" s="309"/>
      <c r="F514" s="28"/>
    </row>
    <row r="515" spans="1:6" ht="31">
      <c r="A515" s="254" t="s">
        <v>8</v>
      </c>
      <c r="B515" s="51" t="s">
        <v>687</v>
      </c>
      <c r="C515" s="25"/>
      <c r="D515" s="146"/>
      <c r="E515" s="56"/>
      <c r="F515" s="28"/>
    </row>
    <row r="516" spans="1:6">
      <c r="A516" s="254" t="s">
        <v>9</v>
      </c>
      <c r="B516" s="189" t="s">
        <v>688</v>
      </c>
      <c r="C516" s="25" t="s">
        <v>20</v>
      </c>
      <c r="D516" s="146">
        <v>36</v>
      </c>
      <c r="E516" s="27"/>
      <c r="F516" s="28">
        <f>D516*E516</f>
        <v>0</v>
      </c>
    </row>
    <row r="517" spans="1:6">
      <c r="A517" s="254"/>
      <c r="B517" s="211"/>
      <c r="C517" s="25"/>
      <c r="D517" s="308"/>
      <c r="E517" s="138"/>
      <c r="F517" s="28"/>
    </row>
    <row r="518" spans="1:6" ht="31">
      <c r="A518" s="254" t="s">
        <v>10</v>
      </c>
      <c r="B518" s="189" t="s">
        <v>252</v>
      </c>
      <c r="C518" s="41" t="s">
        <v>20</v>
      </c>
      <c r="D518" s="145">
        <v>52</v>
      </c>
      <c r="E518" s="56"/>
      <c r="F518" s="28">
        <f>D518*E518</f>
        <v>0</v>
      </c>
    </row>
    <row r="519" spans="1:6">
      <c r="A519" s="254"/>
      <c r="B519" s="189"/>
      <c r="C519" s="41"/>
      <c r="D519" s="145"/>
      <c r="E519" s="56"/>
      <c r="F519" s="28"/>
    </row>
    <row r="520" spans="1:6">
      <c r="A520" s="254"/>
      <c r="B520" s="51" t="s">
        <v>270</v>
      </c>
      <c r="C520" s="25"/>
      <c r="D520" s="159"/>
      <c r="E520" s="27"/>
      <c r="F520" s="28"/>
    </row>
    <row r="521" spans="1:6">
      <c r="A521" s="254" t="s">
        <v>11</v>
      </c>
      <c r="B521" s="213" t="s">
        <v>689</v>
      </c>
      <c r="C521" s="59" t="s">
        <v>22</v>
      </c>
      <c r="D521" s="159">
        <v>3</v>
      </c>
      <c r="E521" s="27"/>
      <c r="F521" s="28">
        <f>D521*E521</f>
        <v>0</v>
      </c>
    </row>
    <row r="522" spans="1:6">
      <c r="A522" s="254"/>
      <c r="B522" s="215"/>
      <c r="C522" s="25"/>
      <c r="D522" s="159"/>
      <c r="E522" s="27"/>
      <c r="F522" s="28"/>
    </row>
    <row r="523" spans="1:6" ht="31">
      <c r="A523" s="254" t="s">
        <v>12</v>
      </c>
      <c r="B523" s="213" t="s">
        <v>690</v>
      </c>
      <c r="C523" s="59" t="s">
        <v>23</v>
      </c>
      <c r="D523" s="159">
        <v>1</v>
      </c>
      <c r="E523" s="27"/>
      <c r="F523" s="28">
        <f>D523*E523</f>
        <v>0</v>
      </c>
    </row>
    <row r="524" spans="1:6">
      <c r="A524" s="254"/>
      <c r="B524" s="213"/>
      <c r="C524" s="59"/>
      <c r="D524" s="159"/>
      <c r="E524" s="27"/>
      <c r="F524" s="28"/>
    </row>
    <row r="525" spans="1:6">
      <c r="A525" s="254" t="s">
        <v>147</v>
      </c>
      <c r="B525" s="205" t="s">
        <v>323</v>
      </c>
      <c r="C525" s="25" t="s">
        <v>22</v>
      </c>
      <c r="D525" s="311">
        <v>6</v>
      </c>
      <c r="E525" s="27"/>
      <c r="F525" s="28">
        <f>D525*E525</f>
        <v>0</v>
      </c>
    </row>
    <row r="526" spans="1:6">
      <c r="A526" s="254"/>
      <c r="B526" s="196"/>
      <c r="C526" s="25"/>
      <c r="D526" s="311"/>
      <c r="E526" s="27"/>
      <c r="F526" s="36"/>
    </row>
    <row r="527" spans="1:6">
      <c r="A527" s="254" t="s">
        <v>13</v>
      </c>
      <c r="B527" s="312" t="s">
        <v>691</v>
      </c>
      <c r="C527" s="25" t="s">
        <v>22</v>
      </c>
      <c r="D527" s="311">
        <v>2</v>
      </c>
      <c r="E527" s="27"/>
      <c r="F527" s="28">
        <f>D527*E527</f>
        <v>0</v>
      </c>
    </row>
    <row r="528" spans="1:6">
      <c r="A528" s="254"/>
      <c r="B528" s="312"/>
      <c r="C528" s="25"/>
      <c r="D528" s="311"/>
      <c r="E528" s="27"/>
      <c r="F528" s="36"/>
    </row>
    <row r="529" spans="1:6">
      <c r="A529" s="254" t="s">
        <v>14</v>
      </c>
      <c r="B529" s="205" t="s">
        <v>324</v>
      </c>
      <c r="C529" s="25" t="s">
        <v>23</v>
      </c>
      <c r="D529" s="311">
        <v>1</v>
      </c>
      <c r="E529" s="27"/>
      <c r="F529" s="28">
        <f>D529*E529</f>
        <v>0</v>
      </c>
    </row>
    <row r="530" spans="1:6">
      <c r="A530" s="254"/>
      <c r="B530" s="205"/>
      <c r="C530" s="25"/>
      <c r="D530" s="311"/>
      <c r="E530" s="27"/>
      <c r="F530" s="28"/>
    </row>
    <row r="531" spans="1:6">
      <c r="A531" s="254" t="s">
        <v>15</v>
      </c>
      <c r="B531" s="272" t="s">
        <v>544</v>
      </c>
      <c r="C531" s="98" t="s">
        <v>23</v>
      </c>
      <c r="D531" s="313">
        <v>2</v>
      </c>
      <c r="E531" s="27"/>
      <c r="F531" s="28">
        <f>D531*E531</f>
        <v>0</v>
      </c>
    </row>
    <row r="532" spans="1:6">
      <c r="A532" s="254"/>
      <c r="B532" s="96"/>
      <c r="C532" s="70"/>
      <c r="D532" s="314"/>
      <c r="E532" s="74"/>
      <c r="F532" s="68"/>
    </row>
    <row r="533" spans="1:6">
      <c r="A533" s="254" t="s">
        <v>16</v>
      </c>
      <c r="B533" s="272" t="s">
        <v>545</v>
      </c>
      <c r="C533" s="98" t="s">
        <v>23</v>
      </c>
      <c r="D533" s="313">
        <v>1</v>
      </c>
      <c r="E533" s="27"/>
      <c r="F533" s="28">
        <f>D533*E533</f>
        <v>0</v>
      </c>
    </row>
    <row r="534" spans="1:6">
      <c r="A534" s="254"/>
      <c r="B534" s="215"/>
      <c r="C534" s="25"/>
      <c r="D534" s="159"/>
      <c r="E534" s="27"/>
      <c r="F534" s="28"/>
    </row>
    <row r="535" spans="1:6" ht="31">
      <c r="A535" s="254" t="s">
        <v>17</v>
      </c>
      <c r="B535" s="213" t="s">
        <v>692</v>
      </c>
      <c r="C535" s="25" t="s">
        <v>23</v>
      </c>
      <c r="D535" s="113">
        <v>1</v>
      </c>
      <c r="E535" s="27"/>
      <c r="F535" s="28">
        <f>D535*E535</f>
        <v>0</v>
      </c>
    </row>
    <row r="536" spans="1:6">
      <c r="A536" s="254"/>
      <c r="B536" s="213"/>
      <c r="C536" s="25"/>
      <c r="D536" s="310"/>
      <c r="E536" s="27"/>
      <c r="F536" s="28"/>
    </row>
    <row r="537" spans="1:6">
      <c r="A537" s="254" t="s">
        <v>190</v>
      </c>
      <c r="B537" s="315" t="s">
        <v>693</v>
      </c>
      <c r="C537" s="98" t="s">
        <v>23</v>
      </c>
      <c r="D537" s="313">
        <v>1</v>
      </c>
      <c r="E537" s="27"/>
      <c r="F537" s="28">
        <f>D537*E537</f>
        <v>0</v>
      </c>
    </row>
    <row r="538" spans="1:6">
      <c r="A538" s="254"/>
      <c r="B538" s="315"/>
      <c r="C538" s="98"/>
      <c r="D538" s="313"/>
      <c r="E538" s="27"/>
      <c r="F538" s="28"/>
    </row>
    <row r="539" spans="1:6" ht="31">
      <c r="A539" s="254" t="s">
        <v>18</v>
      </c>
      <c r="B539" s="226" t="s">
        <v>694</v>
      </c>
      <c r="C539" s="98" t="s">
        <v>23</v>
      </c>
      <c r="D539" s="160">
        <v>1</v>
      </c>
      <c r="E539" s="27"/>
      <c r="F539" s="28">
        <f>D539*E539</f>
        <v>0</v>
      </c>
    </row>
    <row r="540" spans="1:6">
      <c r="A540" s="254"/>
      <c r="B540" s="226"/>
      <c r="C540" s="98"/>
      <c r="D540" s="316"/>
      <c r="E540" s="27"/>
      <c r="F540" s="28"/>
    </row>
    <row r="541" spans="1:6">
      <c r="A541" s="254" t="s">
        <v>27</v>
      </c>
      <c r="B541" s="272" t="s">
        <v>695</v>
      </c>
      <c r="C541" s="98" t="s">
        <v>19</v>
      </c>
      <c r="D541" s="161">
        <v>1</v>
      </c>
      <c r="E541" s="27"/>
      <c r="F541" s="28">
        <f>D541*E541</f>
        <v>0</v>
      </c>
    </row>
    <row r="542" spans="1:6">
      <c r="A542" s="254"/>
      <c r="B542" s="272"/>
      <c r="C542" s="98"/>
      <c r="D542" s="313"/>
      <c r="E542" s="27"/>
      <c r="F542" s="28"/>
    </row>
    <row r="543" spans="1:6" ht="31">
      <c r="A543" s="254" t="s">
        <v>351</v>
      </c>
      <c r="B543" s="272" t="s">
        <v>696</v>
      </c>
      <c r="C543" s="98" t="s">
        <v>19</v>
      </c>
      <c r="D543" s="161">
        <v>1</v>
      </c>
      <c r="E543" s="27"/>
      <c r="F543" s="28">
        <f>D543*E543</f>
        <v>0</v>
      </c>
    </row>
    <row r="544" spans="1:6">
      <c r="A544" s="254"/>
      <c r="B544" s="272"/>
      <c r="C544" s="98"/>
      <c r="D544" s="293"/>
      <c r="E544" s="27"/>
      <c r="F544" s="28"/>
    </row>
    <row r="545" spans="1:6" ht="16" thickBot="1">
      <c r="A545" s="258"/>
      <c r="B545" s="202" t="s">
        <v>1</v>
      </c>
      <c r="C545" s="47"/>
      <c r="D545" s="317"/>
      <c r="E545" s="48"/>
      <c r="F545" s="35">
        <f>SUM(F508:F544)</f>
        <v>0</v>
      </c>
    </row>
    <row r="546" spans="1:6" ht="16" thickTop="1">
      <c r="A546" s="252" t="s">
        <v>28</v>
      </c>
      <c r="B546" s="185" t="s">
        <v>29</v>
      </c>
      <c r="C546" s="13" t="s">
        <v>149</v>
      </c>
      <c r="D546" s="14" t="s">
        <v>150</v>
      </c>
      <c r="E546" s="15"/>
      <c r="F546" s="16" t="s">
        <v>152</v>
      </c>
    </row>
    <row r="547" spans="1:6">
      <c r="A547" s="254"/>
      <c r="B547" s="51" t="s">
        <v>285</v>
      </c>
      <c r="C547" s="25"/>
      <c r="D547" s="318"/>
      <c r="E547" s="27"/>
      <c r="F547" s="28"/>
    </row>
    <row r="548" spans="1:6">
      <c r="A548" s="254"/>
      <c r="B548" s="209" t="s">
        <v>286</v>
      </c>
      <c r="C548" s="63"/>
      <c r="D548" s="319"/>
      <c r="E548" s="64"/>
      <c r="F548" s="65"/>
    </row>
    <row r="549" spans="1:6">
      <c r="A549" s="254"/>
      <c r="B549" s="320" t="s">
        <v>697</v>
      </c>
      <c r="C549" s="70"/>
      <c r="D549" s="321"/>
      <c r="E549" s="72"/>
      <c r="F549" s="68"/>
    </row>
    <row r="550" spans="1:6" ht="51.75" customHeight="1">
      <c r="A550" s="254" t="s">
        <v>5</v>
      </c>
      <c r="B550" s="214" t="s">
        <v>698</v>
      </c>
      <c r="C550" s="69" t="s">
        <v>22</v>
      </c>
      <c r="D550" s="162">
        <v>30</v>
      </c>
      <c r="E550" s="67"/>
      <c r="F550" s="68">
        <f>E550*D550</f>
        <v>0</v>
      </c>
    </row>
    <row r="551" spans="1:6">
      <c r="A551" s="254"/>
      <c r="B551" s="214"/>
      <c r="C551" s="69"/>
      <c r="D551" s="162"/>
      <c r="E551" s="67"/>
      <c r="F551" s="68"/>
    </row>
    <row r="552" spans="1:6">
      <c r="A552" s="254"/>
      <c r="B552" s="247" t="s">
        <v>287</v>
      </c>
      <c r="C552" s="66"/>
      <c r="D552" s="322"/>
      <c r="E552" s="67"/>
      <c r="F552" s="68"/>
    </row>
    <row r="553" spans="1:6">
      <c r="A553" s="264" t="s">
        <v>6</v>
      </c>
      <c r="B553" s="248" t="s">
        <v>699</v>
      </c>
      <c r="C553" s="69" t="s">
        <v>23</v>
      </c>
      <c r="D553" s="322">
        <v>4</v>
      </c>
      <c r="E553" s="67"/>
      <c r="F553" s="68">
        <f>E553*D553</f>
        <v>0</v>
      </c>
    </row>
    <row r="554" spans="1:6">
      <c r="A554" s="264"/>
      <c r="B554" s="248"/>
      <c r="C554" s="69"/>
      <c r="D554" s="322"/>
      <c r="E554" s="67"/>
      <c r="F554" s="68"/>
    </row>
    <row r="555" spans="1:6" ht="31">
      <c r="A555" s="254" t="s">
        <v>7</v>
      </c>
      <c r="B555" s="249" t="s">
        <v>438</v>
      </c>
      <c r="C555" s="70" t="s">
        <v>23</v>
      </c>
      <c r="D555" s="321">
        <v>4</v>
      </c>
      <c r="E555" s="72"/>
      <c r="F555" s="68">
        <f>E555*D555</f>
        <v>0</v>
      </c>
    </row>
    <row r="556" spans="1:6">
      <c r="A556" s="264"/>
      <c r="B556" s="93"/>
      <c r="C556" s="70"/>
      <c r="D556" s="321"/>
      <c r="E556" s="72"/>
      <c r="F556" s="68"/>
    </row>
    <row r="557" spans="1:6">
      <c r="A557" s="254" t="s">
        <v>8</v>
      </c>
      <c r="B557" s="93" t="s">
        <v>289</v>
      </c>
      <c r="C557" s="70" t="s">
        <v>23</v>
      </c>
      <c r="D557" s="321">
        <v>2</v>
      </c>
      <c r="E557" s="72"/>
      <c r="F557" s="68">
        <f>E557*D557</f>
        <v>0</v>
      </c>
    </row>
    <row r="558" spans="1:6">
      <c r="A558" s="254"/>
      <c r="B558" s="93"/>
      <c r="C558" s="70"/>
      <c r="D558" s="321"/>
      <c r="E558" s="72"/>
      <c r="F558" s="68"/>
    </row>
    <row r="559" spans="1:6" ht="16" thickBot="1">
      <c r="A559" s="256"/>
      <c r="B559" s="50" t="s">
        <v>1</v>
      </c>
      <c r="C559" s="25"/>
      <c r="D559" s="318"/>
      <c r="E559" s="27"/>
      <c r="F559" s="35">
        <f>SUM(F550:F558)</f>
        <v>0</v>
      </c>
    </row>
    <row r="560" spans="1:6" ht="16" thickTop="1">
      <c r="A560" s="256"/>
      <c r="B560" s="50"/>
      <c r="C560" s="25"/>
      <c r="D560" s="318"/>
      <c r="E560" s="27"/>
      <c r="F560" s="36"/>
    </row>
    <row r="561" spans="1:6">
      <c r="A561" s="257"/>
      <c r="B561" s="188" t="s">
        <v>281</v>
      </c>
      <c r="C561" s="25"/>
      <c r="D561" s="318"/>
      <c r="E561" s="27"/>
      <c r="F561" s="28"/>
    </row>
    <row r="562" spans="1:6">
      <c r="A562" s="257"/>
      <c r="B562" s="186"/>
      <c r="C562" s="25"/>
      <c r="D562" s="318"/>
      <c r="E562" s="27"/>
      <c r="F562" s="28"/>
    </row>
    <row r="563" spans="1:6">
      <c r="A563" s="257"/>
      <c r="B563" s="189"/>
      <c r="C563" s="25"/>
      <c r="D563" s="318"/>
      <c r="E563" s="27"/>
      <c r="F563" s="28"/>
    </row>
    <row r="564" spans="1:6">
      <c r="A564" s="257"/>
      <c r="B564" s="189" t="s">
        <v>299</v>
      </c>
      <c r="C564" s="25"/>
      <c r="D564" s="318"/>
      <c r="E564" s="27"/>
      <c r="F564" s="28">
        <f>F415</f>
        <v>0</v>
      </c>
    </row>
    <row r="565" spans="1:6" s="78" customFormat="1">
      <c r="A565" s="257"/>
      <c r="B565" s="189"/>
      <c r="C565" s="25"/>
      <c r="D565" s="318"/>
      <c r="E565" s="27"/>
      <c r="F565" s="28"/>
    </row>
    <row r="566" spans="1:6" s="78" customFormat="1">
      <c r="A566" s="257"/>
      <c r="B566" s="189"/>
      <c r="C566" s="25"/>
      <c r="D566" s="318"/>
      <c r="E566" s="27"/>
      <c r="F566" s="28"/>
    </row>
    <row r="567" spans="1:6">
      <c r="A567" s="257"/>
      <c r="B567" s="189" t="s">
        <v>300</v>
      </c>
      <c r="C567" s="25"/>
      <c r="D567" s="318"/>
      <c r="E567" s="27"/>
      <c r="F567" s="28">
        <f>F464</f>
        <v>0</v>
      </c>
    </row>
    <row r="568" spans="1:6">
      <c r="A568" s="257"/>
      <c r="B568" s="96"/>
      <c r="C568" s="70"/>
      <c r="D568" s="314"/>
      <c r="E568" s="74"/>
      <c r="F568" s="68"/>
    </row>
    <row r="569" spans="1:6">
      <c r="A569" s="257"/>
      <c r="B569" s="96"/>
      <c r="C569" s="70"/>
      <c r="D569" s="314"/>
      <c r="E569" s="74"/>
      <c r="F569" s="68"/>
    </row>
    <row r="570" spans="1:6">
      <c r="A570" s="257"/>
      <c r="B570" s="189" t="s">
        <v>363</v>
      </c>
      <c r="C570" s="25"/>
      <c r="D570" s="318"/>
      <c r="E570" s="27"/>
      <c r="F570" s="28">
        <f>F504</f>
        <v>0</v>
      </c>
    </row>
    <row r="571" spans="1:6">
      <c r="A571" s="257"/>
      <c r="B571" s="189"/>
      <c r="C571" s="25"/>
      <c r="D571" s="318"/>
      <c r="E571" s="27"/>
      <c r="F571" s="28"/>
    </row>
    <row r="572" spans="1:6">
      <c r="A572" s="257"/>
      <c r="B572" s="189"/>
      <c r="C572" s="25"/>
      <c r="D572" s="318"/>
      <c r="E572" s="27"/>
      <c r="F572" s="28"/>
    </row>
    <row r="573" spans="1:6">
      <c r="A573" s="257"/>
      <c r="B573" s="189" t="s">
        <v>282</v>
      </c>
      <c r="C573" s="25"/>
      <c r="D573" s="318"/>
      <c r="E573" s="27"/>
      <c r="F573" s="28">
        <f>F545</f>
        <v>0</v>
      </c>
    </row>
    <row r="574" spans="1:6">
      <c r="A574" s="257"/>
      <c r="B574" s="96"/>
      <c r="C574" s="70"/>
      <c r="D574" s="314"/>
      <c r="E574" s="74"/>
      <c r="F574" s="68"/>
    </row>
    <row r="575" spans="1:6">
      <c r="A575" s="257"/>
      <c r="B575" s="96"/>
      <c r="C575" s="70"/>
      <c r="D575" s="314"/>
      <c r="E575" s="74"/>
      <c r="F575" s="68"/>
    </row>
    <row r="576" spans="1:6">
      <c r="A576" s="257"/>
      <c r="B576" s="189" t="s">
        <v>301</v>
      </c>
      <c r="C576" s="70"/>
      <c r="D576" s="314"/>
      <c r="E576" s="74"/>
      <c r="F576" s="68">
        <f>F559</f>
        <v>0</v>
      </c>
    </row>
    <row r="577" spans="1:6">
      <c r="A577" s="257"/>
      <c r="B577" s="96"/>
      <c r="C577" s="323"/>
      <c r="D577" s="324"/>
      <c r="E577" s="74"/>
      <c r="F577" s="68"/>
    </row>
    <row r="578" spans="1:6">
      <c r="A578" s="257"/>
      <c r="B578" s="325" t="s">
        <v>700</v>
      </c>
      <c r="C578" s="323"/>
      <c r="D578" s="324"/>
      <c r="E578" s="74"/>
      <c r="F578" s="326">
        <f>SUM(F564:F577)</f>
        <v>0</v>
      </c>
    </row>
    <row r="579" spans="1:6">
      <c r="A579" s="257"/>
      <c r="B579" s="96"/>
      <c r="C579" s="323"/>
      <c r="D579" s="324"/>
      <c r="E579" s="74"/>
      <c r="F579" s="68"/>
    </row>
    <row r="580" spans="1:6">
      <c r="A580" s="257"/>
      <c r="B580" s="96"/>
      <c r="C580" s="323"/>
      <c r="D580" s="324"/>
      <c r="E580" s="74"/>
      <c r="F580" s="68"/>
    </row>
    <row r="581" spans="1:6">
      <c r="A581" s="257"/>
      <c r="B581" s="96"/>
      <c r="C581" s="323"/>
      <c r="D581" s="324"/>
      <c r="E581" s="74"/>
      <c r="F581" s="68"/>
    </row>
    <row r="582" spans="1:6">
      <c r="A582" s="257"/>
      <c r="B582" s="96"/>
      <c r="C582" s="323"/>
      <c r="D582" s="324"/>
      <c r="E582" s="74"/>
      <c r="F582" s="68"/>
    </row>
    <row r="583" spans="1:6">
      <c r="A583" s="257"/>
      <c r="B583" s="96"/>
      <c r="C583" s="323"/>
      <c r="D583" s="324"/>
      <c r="E583" s="74"/>
      <c r="F583" s="68"/>
    </row>
    <row r="584" spans="1:6">
      <c r="A584" s="257"/>
      <c r="B584" s="96"/>
      <c r="C584" s="323"/>
      <c r="D584" s="324"/>
      <c r="E584" s="74"/>
      <c r="F584" s="68"/>
    </row>
    <row r="585" spans="1:6">
      <c r="A585" s="257"/>
      <c r="B585" s="96"/>
      <c r="C585" s="323"/>
      <c r="D585" s="324"/>
      <c r="E585" s="74"/>
      <c r="F585" s="68"/>
    </row>
    <row r="586" spans="1:6">
      <c r="A586" s="257"/>
      <c r="B586" s="96"/>
      <c r="C586" s="323"/>
      <c r="D586" s="324"/>
      <c r="E586" s="74"/>
      <c r="F586" s="68"/>
    </row>
    <row r="587" spans="1:6">
      <c r="A587" s="257"/>
      <c r="B587" s="96"/>
      <c r="C587" s="323"/>
      <c r="D587" s="324"/>
      <c r="E587" s="74"/>
      <c r="F587" s="68"/>
    </row>
    <row r="588" spans="1:6">
      <c r="A588" s="257"/>
      <c r="B588" s="96"/>
      <c r="C588" s="323"/>
      <c r="D588" s="324"/>
      <c r="E588" s="74"/>
      <c r="F588" s="68"/>
    </row>
    <row r="589" spans="1:6">
      <c r="A589" s="257"/>
      <c r="B589" s="96"/>
      <c r="C589" s="323"/>
      <c r="D589" s="324"/>
      <c r="E589" s="74"/>
      <c r="F589" s="68"/>
    </row>
    <row r="590" spans="1:6" ht="31.5" thickBot="1">
      <c r="A590" s="255"/>
      <c r="B590" s="194" t="s">
        <v>701</v>
      </c>
      <c r="C590" s="32"/>
      <c r="D590" s="327"/>
      <c r="E590" s="34"/>
      <c r="F590" s="328">
        <f>F578*2</f>
        <v>0</v>
      </c>
    </row>
    <row r="591" spans="1:6" ht="16" thickTop="1">
      <c r="A591" s="252" t="s">
        <v>28</v>
      </c>
      <c r="B591" s="185" t="s">
        <v>29</v>
      </c>
      <c r="C591" s="13" t="s">
        <v>149</v>
      </c>
      <c r="D591" s="14" t="s">
        <v>150</v>
      </c>
      <c r="E591" s="15" t="s">
        <v>151</v>
      </c>
      <c r="F591" s="16" t="s">
        <v>152</v>
      </c>
    </row>
    <row r="592" spans="1:6">
      <c r="A592" s="257"/>
      <c r="B592" s="50" t="s">
        <v>260</v>
      </c>
      <c r="C592" s="70"/>
      <c r="D592" s="169"/>
      <c r="E592" s="74"/>
      <c r="F592" s="68"/>
    </row>
    <row r="593" spans="1:6">
      <c r="A593" s="257"/>
      <c r="B593" s="22" t="s">
        <v>338</v>
      </c>
      <c r="C593" s="70"/>
      <c r="D593" s="174"/>
      <c r="E593" s="27"/>
      <c r="F593" s="28"/>
    </row>
    <row r="594" spans="1:6">
      <c r="A594" s="257"/>
      <c r="B594" s="50"/>
      <c r="C594" s="323"/>
      <c r="D594" s="174"/>
      <c r="E594" s="27"/>
      <c r="F594" s="28"/>
    </row>
    <row r="595" spans="1:6">
      <c r="A595" s="257"/>
      <c r="B595" s="250" t="s">
        <v>720</v>
      </c>
      <c r="C595" s="323"/>
      <c r="D595" s="174"/>
      <c r="E595" s="27"/>
      <c r="F595" s="28"/>
    </row>
    <row r="596" spans="1:6">
      <c r="A596" s="257"/>
      <c r="B596" s="250"/>
      <c r="C596" s="323"/>
      <c r="D596" s="174"/>
      <c r="E596" s="27"/>
      <c r="F596" s="28"/>
    </row>
    <row r="597" spans="1:6">
      <c r="A597" s="257"/>
      <c r="B597" s="250" t="s">
        <v>721</v>
      </c>
      <c r="C597" s="323"/>
      <c r="D597" s="174"/>
      <c r="E597" s="27"/>
      <c r="F597" s="28"/>
    </row>
    <row r="598" spans="1:6" ht="32.25" customHeight="1">
      <c r="A598" s="257" t="s">
        <v>5</v>
      </c>
      <c r="B598" s="422" t="s">
        <v>722</v>
      </c>
      <c r="C598" s="141" t="s">
        <v>20</v>
      </c>
      <c r="D598" s="174">
        <v>75</v>
      </c>
      <c r="E598" s="27"/>
      <c r="F598" s="28">
        <f>D598*E598</f>
        <v>0</v>
      </c>
    </row>
    <row r="599" spans="1:6">
      <c r="A599" s="257"/>
      <c r="B599" s="422"/>
      <c r="C599" s="141"/>
      <c r="D599" s="174"/>
      <c r="E599" s="27"/>
      <c r="F599" s="28"/>
    </row>
    <row r="600" spans="1:6">
      <c r="A600" s="257" t="s">
        <v>6</v>
      </c>
      <c r="B600" s="422" t="s">
        <v>723</v>
      </c>
      <c r="C600" s="141" t="s">
        <v>21</v>
      </c>
      <c r="D600" s="174">
        <v>10</v>
      </c>
      <c r="E600" s="27"/>
      <c r="F600" s="28">
        <f>D600*E600</f>
        <v>0</v>
      </c>
    </row>
    <row r="601" spans="1:6">
      <c r="A601" s="257"/>
      <c r="B601" s="422"/>
      <c r="C601" s="141"/>
      <c r="D601" s="174"/>
      <c r="E601" s="27"/>
      <c r="F601" s="28"/>
    </row>
    <row r="602" spans="1:6">
      <c r="A602" s="254" t="s">
        <v>7</v>
      </c>
      <c r="B602" s="422" t="s">
        <v>724</v>
      </c>
      <c r="C602" s="141" t="s">
        <v>21</v>
      </c>
      <c r="D602" s="174">
        <v>10</v>
      </c>
      <c r="E602" s="27"/>
      <c r="F602" s="28">
        <f>D602*E602</f>
        <v>0</v>
      </c>
    </row>
    <row r="603" spans="1:6">
      <c r="A603" s="257"/>
      <c r="B603" s="189"/>
      <c r="C603" s="70"/>
      <c r="D603" s="169"/>
      <c r="E603" s="74"/>
      <c r="F603" s="68"/>
    </row>
    <row r="604" spans="1:6">
      <c r="A604" s="257" t="s">
        <v>8</v>
      </c>
      <c r="B604" s="423" t="s">
        <v>725</v>
      </c>
      <c r="C604" s="141" t="s">
        <v>21</v>
      </c>
      <c r="D604" s="174">
        <v>10</v>
      </c>
      <c r="E604" s="27"/>
      <c r="F604" s="28">
        <f>D604*E604</f>
        <v>0</v>
      </c>
    </row>
    <row r="605" spans="1:6">
      <c r="A605" s="257"/>
      <c r="B605" s="423"/>
      <c r="C605" s="141"/>
      <c r="D605" s="174"/>
      <c r="E605" s="27"/>
      <c r="F605" s="28"/>
    </row>
    <row r="606" spans="1:6" ht="31">
      <c r="A606" s="257" t="s">
        <v>9</v>
      </c>
      <c r="B606" s="422" t="s">
        <v>726</v>
      </c>
      <c r="C606" s="141" t="s">
        <v>23</v>
      </c>
      <c r="D606" s="174">
        <v>10</v>
      </c>
      <c r="E606" s="27"/>
      <c r="F606" s="28">
        <f>D606*E606</f>
        <v>0</v>
      </c>
    </row>
    <row r="607" spans="1:6">
      <c r="A607" s="257"/>
      <c r="B607" s="422"/>
      <c r="C607" s="141"/>
      <c r="D607" s="174"/>
      <c r="E607" s="27"/>
      <c r="F607" s="28"/>
    </row>
    <row r="608" spans="1:6">
      <c r="A608" s="257"/>
      <c r="B608" s="228" t="s">
        <v>727</v>
      </c>
      <c r="C608" s="141"/>
      <c r="D608" s="174"/>
      <c r="E608" s="27"/>
      <c r="F608" s="28"/>
    </row>
    <row r="609" spans="1:6">
      <c r="A609" s="257" t="s">
        <v>10</v>
      </c>
      <c r="B609" s="199" t="s">
        <v>728</v>
      </c>
      <c r="C609" s="106" t="s">
        <v>21</v>
      </c>
      <c r="D609" s="163">
        <v>5</v>
      </c>
      <c r="E609" s="27"/>
      <c r="F609" s="28">
        <f>D609*E609</f>
        <v>0</v>
      </c>
    </row>
    <row r="610" spans="1:6">
      <c r="A610" s="257"/>
      <c r="B610" s="199"/>
      <c r="C610" s="106"/>
      <c r="D610" s="163"/>
      <c r="E610" s="27"/>
      <c r="F610" s="28"/>
    </row>
    <row r="611" spans="1:6">
      <c r="A611" s="257" t="s">
        <v>11</v>
      </c>
      <c r="B611" s="199" t="s">
        <v>177</v>
      </c>
      <c r="C611" s="106" t="s">
        <v>21</v>
      </c>
      <c r="D611" s="163">
        <v>3</v>
      </c>
      <c r="E611" s="27"/>
      <c r="F611" s="28">
        <f>D611*E611</f>
        <v>0</v>
      </c>
    </row>
    <row r="612" spans="1:6">
      <c r="A612" s="257"/>
      <c r="B612" s="199"/>
      <c r="C612" s="106"/>
      <c r="D612" s="163"/>
      <c r="E612" s="27"/>
      <c r="F612" s="28"/>
    </row>
    <row r="613" spans="1:6">
      <c r="A613" s="257" t="s">
        <v>12</v>
      </c>
      <c r="B613" s="199" t="s">
        <v>178</v>
      </c>
      <c r="C613" s="106" t="s">
        <v>21</v>
      </c>
      <c r="D613" s="163">
        <v>2</v>
      </c>
      <c r="E613" s="27"/>
      <c r="F613" s="28">
        <f>D613*E613</f>
        <v>0</v>
      </c>
    </row>
    <row r="614" spans="1:6">
      <c r="A614" s="257"/>
      <c r="B614" s="422"/>
      <c r="C614" s="141"/>
      <c r="D614" s="174"/>
      <c r="E614" s="27"/>
      <c r="F614" s="28"/>
    </row>
    <row r="615" spans="1:6">
      <c r="A615" s="257" t="s">
        <v>147</v>
      </c>
      <c r="B615" s="298" t="s">
        <v>729</v>
      </c>
      <c r="C615" s="106" t="s">
        <v>21</v>
      </c>
      <c r="D615" s="163">
        <v>1</v>
      </c>
      <c r="E615" s="27"/>
      <c r="F615" s="28">
        <f>D615*E615</f>
        <v>0</v>
      </c>
    </row>
    <row r="616" spans="1:6">
      <c r="A616" s="257"/>
      <c r="B616" s="422"/>
      <c r="C616" s="141"/>
      <c r="D616" s="174"/>
      <c r="E616" s="27"/>
      <c r="F616" s="28"/>
    </row>
    <row r="617" spans="1:6">
      <c r="A617" s="257" t="s">
        <v>13</v>
      </c>
      <c r="B617" s="424" t="s">
        <v>730</v>
      </c>
      <c r="C617" s="106" t="s">
        <v>20</v>
      </c>
      <c r="D617" s="163">
        <v>25</v>
      </c>
      <c r="E617" s="27"/>
      <c r="F617" s="28">
        <f>D617*E617</f>
        <v>0</v>
      </c>
    </row>
    <row r="618" spans="1:6">
      <c r="A618" s="257"/>
      <c r="B618" s="422"/>
      <c r="C618" s="141"/>
      <c r="D618" s="174"/>
      <c r="E618" s="27"/>
      <c r="F618" s="28"/>
    </row>
    <row r="619" spans="1:6" ht="31">
      <c r="A619" s="257" t="s">
        <v>14</v>
      </c>
      <c r="B619" s="189" t="s">
        <v>731</v>
      </c>
      <c r="C619" s="106" t="s">
        <v>20</v>
      </c>
      <c r="D619" s="163">
        <v>40</v>
      </c>
      <c r="E619" s="27"/>
      <c r="F619" s="28">
        <f>D619*E619</f>
        <v>0</v>
      </c>
    </row>
    <row r="620" spans="1:6">
      <c r="A620" s="257"/>
      <c r="B620" s="50"/>
      <c r="C620" s="323"/>
      <c r="D620" s="174"/>
      <c r="E620" s="27"/>
      <c r="F620" s="28"/>
    </row>
    <row r="621" spans="1:6">
      <c r="A621" s="257"/>
      <c r="B621" s="329" t="s">
        <v>621</v>
      </c>
      <c r="C621" s="87"/>
      <c r="D621" s="174"/>
      <c r="E621" s="27"/>
      <c r="F621" s="28"/>
    </row>
    <row r="622" spans="1:6" ht="46.5">
      <c r="A622" s="257" t="s">
        <v>15</v>
      </c>
      <c r="B622" s="330" t="s">
        <v>702</v>
      </c>
      <c r="C622" s="87" t="s">
        <v>19</v>
      </c>
      <c r="D622" s="174">
        <v>1</v>
      </c>
      <c r="E622" s="27"/>
      <c r="F622" s="28">
        <f>D622*E622</f>
        <v>0</v>
      </c>
    </row>
    <row r="623" spans="1:6">
      <c r="A623" s="257"/>
      <c r="B623" s="330"/>
      <c r="C623" s="87"/>
      <c r="D623" s="174"/>
      <c r="E623" s="27"/>
      <c r="F623" s="28"/>
    </row>
    <row r="624" spans="1:6">
      <c r="A624" s="257"/>
      <c r="B624" s="329" t="s">
        <v>703</v>
      </c>
      <c r="C624" s="87"/>
      <c r="D624" s="174"/>
      <c r="E624" s="27"/>
      <c r="F624" s="28"/>
    </row>
    <row r="625" spans="1:6" ht="46.5">
      <c r="A625" s="254" t="s">
        <v>16</v>
      </c>
      <c r="B625" s="330" t="s">
        <v>704</v>
      </c>
      <c r="C625" s="87" t="s">
        <v>19</v>
      </c>
      <c r="D625" s="174">
        <v>1</v>
      </c>
      <c r="E625" s="27"/>
      <c r="F625" s="28">
        <f>D625*E625</f>
        <v>0</v>
      </c>
    </row>
    <row r="626" spans="1:6">
      <c r="A626" s="254"/>
      <c r="B626" s="330"/>
      <c r="C626" s="87"/>
      <c r="D626" s="174"/>
      <c r="E626" s="27"/>
      <c r="F626" s="28"/>
    </row>
    <row r="627" spans="1:6">
      <c r="A627" s="254"/>
      <c r="B627" s="329" t="s">
        <v>732</v>
      </c>
      <c r="C627" s="87"/>
      <c r="D627" s="174"/>
      <c r="E627" s="27"/>
      <c r="F627" s="28"/>
    </row>
    <row r="628" spans="1:6" ht="46.5">
      <c r="A628" s="254" t="s">
        <v>17</v>
      </c>
      <c r="B628" s="213" t="s">
        <v>776</v>
      </c>
      <c r="C628" s="143" t="s">
        <v>19</v>
      </c>
      <c r="D628" s="174">
        <v>1</v>
      </c>
      <c r="E628" s="67"/>
      <c r="F628" s="68">
        <f>E628*D628</f>
        <v>0</v>
      </c>
    </row>
    <row r="629" spans="1:6">
      <c r="A629" s="254"/>
      <c r="B629" s="213"/>
      <c r="C629" s="436"/>
      <c r="D629" s="174"/>
      <c r="E629" s="67"/>
      <c r="F629" s="68"/>
    </row>
    <row r="630" spans="1:6" ht="31.5" thickBot="1">
      <c r="A630" s="255"/>
      <c r="B630" s="331" t="s">
        <v>733</v>
      </c>
      <c r="C630" s="32"/>
      <c r="D630" s="62"/>
      <c r="E630" s="34"/>
      <c r="F630" s="35">
        <f>SUM(F598:F629)</f>
        <v>0</v>
      </c>
    </row>
    <row r="631" spans="1:6" ht="16" thickTop="1"/>
  </sheetData>
  <mergeCells count="3">
    <mergeCell ref="A3:E3"/>
    <mergeCell ref="A1:F1"/>
    <mergeCell ref="A2:E2"/>
  </mergeCells>
  <conditionalFormatting sqref="C685 C779 C545:C547 B557:D566 B568:C568 B567 B569:B589 C555:C556 B546:B547 B552:B554 B556:B558 B524:C524 B526:C526 B515:C516 B510:C510 B507 B529:C529 B531:C531 B541:B542 B522:C522 C520 B534:C538 B476:B479 C478 B472 C467:C468 B468 B470 B466:C466 B486:C486 B482:B485 B487:B503 B448 F326 B342 D326 B353:D353 D128:D134 D328 F328 F330:F331 D330:D331 D333:D334 F333:F334 F336 D336 D338:D339 F338:F339 F341:F342 C341:D342 D344:D346 F344:F346 F348 D348 D350:D351 F350:F351 F353 F355:F356 B355:D356 B358:D358 F358 F360 B360:D360 B362:D362 F362 F364 B364:D364 F530:F566 D530:D556">
    <cfRule type="cellIs" dxfId="1" priority="18" operator="equal">
      <formula>0</formula>
    </cfRule>
  </conditionalFormatting>
  <conditionalFormatting sqref="B365:D365 B363:D363 B361:D361 B359:D359 B357:D357 B354:D354 B352:D352 B349:D349 B347:D347 B343:D343 B340:D340 B337:D337 B335:D335 B332:D332 B329:D329 B327:D327 B325:D325">
    <cfRule type="cellIs" dxfId="0" priority="1" operator="equal">
      <formula>0</formula>
    </cfRule>
  </conditionalFormatting>
  <pageMargins left="0.7" right="0.7" top="0.75" bottom="0.75" header="0.3" footer="0.3"/>
  <pageSetup scale="87" orientation="portrait" horizontalDpi="300" verticalDpi="300" r:id="rId1"/>
  <headerFooter>
    <oddFooter>&amp;LWabusana HC  III&amp;CPage &amp;P of &amp;N&amp;RBill 4 EMMP/External Works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0:P32"/>
  <sheetViews>
    <sheetView view="pageBreakPreview" topLeftCell="A10" zoomScale="60" workbookViewId="0">
      <selection activeCell="C29" sqref="C29"/>
    </sheetView>
  </sheetViews>
  <sheetFormatPr defaultColWidth="9.1796875" defaultRowHeight="13"/>
  <cols>
    <col min="1" max="1" width="5.81640625" style="3" customWidth="1"/>
    <col min="2" max="2" width="5.1796875" style="3" customWidth="1"/>
    <col min="3" max="3" width="7.453125" style="3" customWidth="1"/>
    <col min="4" max="4" width="6.7265625" style="3" customWidth="1"/>
    <col min="5" max="5" width="6" style="3" customWidth="1"/>
    <col min="6" max="6" width="7.26953125" style="3" customWidth="1"/>
    <col min="7" max="10" width="9.1796875" style="3"/>
    <col min="11" max="12" width="7.453125" style="3" customWidth="1"/>
    <col min="13" max="13" width="8.1796875" style="3" customWidth="1"/>
    <col min="14" max="14" width="9.1796875" style="3"/>
    <col min="15" max="15" width="9.26953125" style="3" customWidth="1"/>
    <col min="16" max="16" width="5.26953125" style="3" customWidth="1"/>
    <col min="17" max="16384" width="9.1796875" style="3"/>
  </cols>
  <sheetData>
    <row r="20" spans="1:16" ht="33.65" customHeight="1"/>
    <row r="21" spans="1:16" ht="34.9" customHeight="1"/>
    <row r="22" spans="1:16" ht="12.75" customHeight="1">
      <c r="A22" s="529" t="s">
        <v>120</v>
      </c>
      <c r="B22" s="530"/>
      <c r="C22" s="530"/>
      <c r="D22" s="530"/>
      <c r="E22" s="530"/>
      <c r="F22" s="530"/>
      <c r="G22" s="530"/>
      <c r="H22" s="530"/>
      <c r="I22" s="530"/>
      <c r="J22" s="530"/>
      <c r="K22" s="530"/>
      <c r="L22" s="530"/>
      <c r="M22" s="530"/>
      <c r="N22" s="530"/>
      <c r="O22" s="530"/>
    </row>
    <row r="23" spans="1:16" ht="12.75" customHeight="1">
      <c r="A23" s="530"/>
      <c r="B23" s="530"/>
      <c r="C23" s="530"/>
      <c r="D23" s="530"/>
      <c r="E23" s="530"/>
      <c r="F23" s="530"/>
      <c r="G23" s="530"/>
      <c r="H23" s="530"/>
      <c r="I23" s="530"/>
      <c r="J23" s="530"/>
      <c r="K23" s="530"/>
      <c r="L23" s="530"/>
      <c r="M23" s="530"/>
      <c r="N23" s="530"/>
      <c r="O23" s="530"/>
    </row>
    <row r="24" spans="1:16" ht="12.75" customHeight="1">
      <c r="A24" s="530"/>
      <c r="B24" s="530"/>
      <c r="C24" s="530"/>
      <c r="D24" s="530"/>
      <c r="E24" s="530"/>
      <c r="F24" s="530"/>
      <c r="G24" s="530"/>
      <c r="H24" s="530"/>
      <c r="I24" s="530"/>
      <c r="J24" s="530"/>
      <c r="K24" s="530"/>
      <c r="L24" s="530"/>
      <c r="M24" s="530"/>
      <c r="N24" s="530"/>
      <c r="O24" s="530"/>
    </row>
    <row r="25" spans="1:16" ht="12.75" customHeight="1">
      <c r="A25" s="4"/>
      <c r="B25" s="4"/>
      <c r="C25" s="4"/>
      <c r="D25" s="4"/>
      <c r="E25" s="4"/>
      <c r="F25" s="4"/>
      <c r="G25" s="4"/>
      <c r="H25" s="4"/>
      <c r="I25" s="4"/>
      <c r="J25" s="4"/>
      <c r="K25" s="4"/>
      <c r="L25" s="4"/>
      <c r="M25" s="4"/>
      <c r="N25" s="4"/>
      <c r="O25" s="4"/>
    </row>
    <row r="27" spans="1:16" ht="74.25" customHeight="1">
      <c r="A27" s="529"/>
      <c r="B27" s="529"/>
      <c r="C27" s="529"/>
      <c r="D27" s="529"/>
      <c r="E27" s="529"/>
      <c r="F27" s="529"/>
      <c r="G27" s="529"/>
      <c r="H27" s="529"/>
      <c r="I27" s="529"/>
      <c r="J27" s="529"/>
      <c r="K27" s="529"/>
      <c r="L27" s="529"/>
      <c r="M27" s="529"/>
      <c r="N27" s="529"/>
      <c r="O27" s="529"/>
      <c r="P27" s="529"/>
    </row>
    <row r="31" spans="1:16">
      <c r="A31" s="531"/>
      <c r="B31" s="531"/>
      <c r="C31" s="531"/>
      <c r="D31" s="531"/>
      <c r="E31" s="531"/>
      <c r="F31" s="531"/>
      <c r="G31" s="531"/>
      <c r="H31" s="531"/>
      <c r="I31" s="531"/>
      <c r="J31" s="531"/>
      <c r="K31" s="531"/>
      <c r="L31" s="531"/>
      <c r="M31" s="531"/>
      <c r="N31" s="531"/>
      <c r="O31" s="531"/>
    </row>
    <row r="32" spans="1:16" ht="22.5" customHeight="1">
      <c r="A32" s="531"/>
      <c r="B32" s="531"/>
      <c r="C32" s="531"/>
      <c r="D32" s="531"/>
      <c r="E32" s="531"/>
      <c r="F32" s="531"/>
      <c r="G32" s="531"/>
      <c r="H32" s="531"/>
      <c r="I32" s="531"/>
      <c r="J32" s="531"/>
      <c r="K32" s="531"/>
      <c r="L32" s="531"/>
      <c r="M32" s="531"/>
      <c r="N32" s="531"/>
      <c r="O32" s="531"/>
    </row>
  </sheetData>
  <mergeCells count="3">
    <mergeCell ref="A27:P27"/>
    <mergeCell ref="A22:O24"/>
    <mergeCell ref="A31:O32"/>
  </mergeCells>
  <pageMargins left="0.25" right="0.25" top="0.5" bottom="0.5" header="0.25" footer="0.25"/>
  <pageSetup scale="85" firstPageNumber="147"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P26"/>
  <sheetViews>
    <sheetView view="pageBreakPreview" zoomScale="60" workbookViewId="0">
      <selection activeCell="C29" sqref="C29"/>
    </sheetView>
  </sheetViews>
  <sheetFormatPr defaultColWidth="9.1796875" defaultRowHeight="13"/>
  <cols>
    <col min="1" max="1" width="6.54296875" style="2" customWidth="1"/>
    <col min="2" max="2" width="5.26953125" style="2" customWidth="1"/>
    <col min="3" max="3" width="7" style="2" customWidth="1"/>
    <col min="4" max="4" width="6.54296875" style="2" customWidth="1"/>
    <col min="5" max="5" width="5.1796875" style="2" customWidth="1"/>
    <col min="6" max="6" width="6.54296875" style="2" customWidth="1"/>
    <col min="7" max="7" width="7.453125" style="2" customWidth="1"/>
    <col min="8" max="8" width="6.7265625" style="2" customWidth="1"/>
    <col min="9" max="9" width="9.1796875" style="2"/>
    <col min="10" max="10" width="7.7265625" style="2" customWidth="1"/>
    <col min="11" max="11" width="9.1796875" style="2"/>
    <col min="12" max="12" width="7" style="2" customWidth="1"/>
    <col min="13" max="13" width="6.26953125" style="2" customWidth="1"/>
    <col min="14" max="14" width="7.26953125" style="2" customWidth="1"/>
    <col min="15" max="15" width="6.7265625" style="2" customWidth="1"/>
    <col min="16" max="16384" width="9.1796875" style="2"/>
  </cols>
  <sheetData>
    <row r="21" spans="1:16" ht="35">
      <c r="A21" s="532"/>
      <c r="B21" s="532"/>
      <c r="C21" s="532"/>
      <c r="D21" s="532"/>
      <c r="E21" s="532"/>
      <c r="F21" s="532"/>
      <c r="G21" s="532"/>
      <c r="H21" s="532"/>
      <c r="I21" s="532"/>
      <c r="J21" s="532"/>
      <c r="K21" s="532"/>
      <c r="L21" s="532"/>
      <c r="M21" s="532"/>
      <c r="N21" s="532"/>
      <c r="O21" s="532"/>
      <c r="P21" s="532"/>
    </row>
    <row r="26" spans="1:16" ht="74.25" customHeight="1">
      <c r="A26" s="533" t="s">
        <v>340</v>
      </c>
      <c r="B26" s="533"/>
      <c r="C26" s="533"/>
      <c r="D26" s="533"/>
      <c r="E26" s="533"/>
      <c r="F26" s="533"/>
      <c r="G26" s="533"/>
      <c r="H26" s="533"/>
      <c r="I26" s="533"/>
      <c r="J26" s="533"/>
      <c r="K26" s="533"/>
      <c r="L26" s="533"/>
      <c r="M26" s="533"/>
      <c r="N26" s="533"/>
      <c r="O26" s="533"/>
      <c r="P26" s="533"/>
    </row>
  </sheetData>
  <mergeCells count="2">
    <mergeCell ref="A21:P21"/>
    <mergeCell ref="A26:P26"/>
  </mergeCells>
  <pageMargins left="0.25" right="0.25" top="0.5" bottom="0.5" header="0.25" footer="0.25"/>
  <pageSetup scale="90" firstPageNumber="147"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3"/>
  <sheetViews>
    <sheetView view="pageBreakPreview" zoomScaleSheetLayoutView="100" workbookViewId="0">
      <selection activeCell="F16" sqref="F16"/>
    </sheetView>
  </sheetViews>
  <sheetFormatPr defaultRowHeight="15.5"/>
  <cols>
    <col min="1" max="1" width="8.81640625" style="5" customWidth="1"/>
    <col min="2" max="2" width="55.26953125" style="6" customWidth="1"/>
    <col min="3" max="3" width="6.54296875" style="7" customWidth="1"/>
    <col min="4" max="4" width="7.7265625" style="8" customWidth="1"/>
    <col min="5" max="5" width="10.453125" style="9" customWidth="1"/>
    <col min="6" max="6" width="14.1796875" style="10" customWidth="1"/>
    <col min="7" max="7" width="17.1796875" customWidth="1"/>
    <col min="8" max="8" width="12.453125" bestFit="1" customWidth="1"/>
  </cols>
  <sheetData>
    <row r="1" spans="1:7" ht="18.649999999999999" customHeight="1">
      <c r="A1" s="536" t="s">
        <v>786</v>
      </c>
      <c r="B1" s="536"/>
      <c r="C1" s="536"/>
      <c r="D1" s="536"/>
      <c r="E1" s="536"/>
      <c r="F1" s="536"/>
    </row>
    <row r="2" spans="1:7" ht="15" thickBot="1">
      <c r="A2" s="537" t="s">
        <v>785</v>
      </c>
      <c r="B2" s="537"/>
      <c r="C2" s="537"/>
      <c r="D2" s="537"/>
      <c r="E2" s="537"/>
      <c r="F2" s="537"/>
    </row>
    <row r="3" spans="1:7" ht="16.5" thickTop="1" thickBot="1">
      <c r="A3" s="132"/>
      <c r="B3" s="133"/>
      <c r="C3" s="115"/>
      <c r="D3" s="134"/>
      <c r="E3" s="135"/>
      <c r="F3" s="136"/>
    </row>
    <row r="4" spans="1:7" ht="16" thickTop="1">
      <c r="A4" s="11" t="s">
        <v>28</v>
      </c>
      <c r="B4" s="12" t="s">
        <v>29</v>
      </c>
      <c r="C4" s="13" t="s">
        <v>149</v>
      </c>
      <c r="D4" s="14" t="s">
        <v>150</v>
      </c>
      <c r="E4" s="15" t="s">
        <v>151</v>
      </c>
      <c r="F4" s="16" t="s">
        <v>712</v>
      </c>
    </row>
    <row r="5" spans="1:7">
      <c r="A5" s="17"/>
      <c r="B5" s="18"/>
      <c r="C5" s="19"/>
      <c r="D5" s="20"/>
      <c r="E5" s="21" t="s">
        <v>153</v>
      </c>
      <c r="F5" s="21" t="s">
        <v>153</v>
      </c>
    </row>
    <row r="6" spans="1:7" ht="33.75" customHeight="1">
      <c r="A6" s="17"/>
      <c r="B6" s="24" t="s">
        <v>575</v>
      </c>
      <c r="C6" s="19"/>
      <c r="D6" s="20"/>
      <c r="E6" s="21"/>
      <c r="F6" s="21"/>
    </row>
    <row r="7" spans="1:7">
      <c r="A7" s="17"/>
      <c r="B7" s="22"/>
      <c r="C7" s="19"/>
      <c r="D7" s="20"/>
      <c r="E7" s="21"/>
      <c r="F7" s="21"/>
    </row>
    <row r="8" spans="1:7">
      <c r="A8" s="17"/>
      <c r="B8" s="24" t="s">
        <v>340</v>
      </c>
      <c r="C8" s="19"/>
      <c r="D8" s="20"/>
      <c r="E8" s="21"/>
      <c r="F8" s="21"/>
    </row>
    <row r="9" spans="1:7">
      <c r="A9" s="17"/>
      <c r="B9" s="22"/>
      <c r="C9" s="19"/>
      <c r="D9" s="20"/>
      <c r="E9" s="21"/>
      <c r="F9" s="21"/>
    </row>
    <row r="10" spans="1:7">
      <c r="A10" s="23">
        <v>1</v>
      </c>
      <c r="B10" s="29" t="s">
        <v>329</v>
      </c>
      <c r="C10" s="25"/>
      <c r="D10" s="26"/>
      <c r="E10" s="27"/>
      <c r="F10" s="28">
        <f>'Bill 1Preliminaries '!C297</f>
        <v>0</v>
      </c>
      <c r="G10" s="180"/>
    </row>
    <row r="11" spans="1:7">
      <c r="A11" s="23"/>
      <c r="B11" s="29"/>
      <c r="C11" s="25"/>
      <c r="D11" s="26"/>
      <c r="E11" s="27"/>
      <c r="F11" s="28"/>
      <c r="G11" s="180"/>
    </row>
    <row r="12" spans="1:7">
      <c r="A12" s="23">
        <v>2</v>
      </c>
      <c r="B12" s="29" t="s">
        <v>294</v>
      </c>
      <c r="C12" s="25"/>
      <c r="D12" s="26"/>
      <c r="E12" s="27"/>
      <c r="F12" s="28">
        <f>'Bill 2 OPD'!F48</f>
        <v>0</v>
      </c>
      <c r="G12" s="180"/>
    </row>
    <row r="13" spans="1:7">
      <c r="A13" s="23"/>
      <c r="B13" s="29"/>
      <c r="C13" s="25"/>
      <c r="D13" s="26"/>
      <c r="E13" s="27"/>
      <c r="F13" s="28"/>
      <c r="G13" s="180"/>
    </row>
    <row r="14" spans="1:7">
      <c r="A14" s="23">
        <v>3</v>
      </c>
      <c r="B14" s="29" t="s">
        <v>750</v>
      </c>
      <c r="C14" s="25"/>
      <c r="D14" s="26"/>
      <c r="E14" s="27"/>
      <c r="F14" s="28">
        <f>'Bill 3 Maternity'!F49</f>
        <v>0</v>
      </c>
      <c r="G14" s="180"/>
    </row>
    <row r="15" spans="1:7">
      <c r="A15" s="23"/>
      <c r="B15" s="29"/>
      <c r="C15" s="25"/>
      <c r="D15" s="26"/>
      <c r="E15" s="27"/>
      <c r="F15" s="28"/>
      <c r="G15" s="180"/>
    </row>
    <row r="16" spans="1:7">
      <c r="A16" s="23">
        <v>4</v>
      </c>
      <c r="B16" s="29" t="s">
        <v>751</v>
      </c>
      <c r="C16" s="25"/>
      <c r="D16" s="26"/>
      <c r="E16" s="27"/>
      <c r="F16" s="28">
        <f>'Bill 4 EMMP + Ext Works'!F49</f>
        <v>0</v>
      </c>
      <c r="G16" s="180"/>
    </row>
    <row r="17" spans="1:8">
      <c r="A17" s="23"/>
      <c r="B17" s="29"/>
      <c r="C17" s="25"/>
      <c r="D17" s="26"/>
      <c r="E17" s="27"/>
      <c r="F17" s="28"/>
      <c r="G17" s="180"/>
    </row>
    <row r="18" spans="1:8">
      <c r="A18" s="23"/>
      <c r="B18" s="22" t="s">
        <v>354</v>
      </c>
      <c r="C18" s="25"/>
      <c r="D18" s="26"/>
      <c r="E18" s="27"/>
      <c r="F18" s="36">
        <f>SUM(F10:F17)</f>
        <v>0</v>
      </c>
      <c r="G18" s="337"/>
      <c r="H18" s="180"/>
    </row>
    <row r="19" spans="1:8">
      <c r="A19" s="23"/>
      <c r="B19" s="22"/>
      <c r="C19" s="25"/>
      <c r="D19" s="26"/>
      <c r="E19" s="27"/>
      <c r="F19" s="36"/>
      <c r="G19" s="180"/>
    </row>
    <row r="20" spans="1:8">
      <c r="A20" s="23">
        <v>5</v>
      </c>
      <c r="B20" s="29" t="s">
        <v>352</v>
      </c>
      <c r="C20" s="25"/>
      <c r="D20" s="26"/>
      <c r="E20" s="27"/>
      <c r="F20" s="28">
        <f>F18*5%</f>
        <v>0</v>
      </c>
      <c r="G20" s="180"/>
    </row>
    <row r="21" spans="1:8">
      <c r="A21" s="23"/>
      <c r="B21" s="29"/>
      <c r="C21" s="25"/>
      <c r="D21" s="26"/>
      <c r="E21" s="27"/>
      <c r="F21" s="28"/>
      <c r="G21" s="180"/>
    </row>
    <row r="22" spans="1:8">
      <c r="A22" s="23"/>
      <c r="B22" s="22" t="s">
        <v>355</v>
      </c>
      <c r="C22" s="25"/>
      <c r="D22" s="26"/>
      <c r="E22" s="27"/>
      <c r="F22" s="36">
        <f>SUM(F18:F21)</f>
        <v>0</v>
      </c>
      <c r="G22" s="180"/>
    </row>
    <row r="23" spans="1:8">
      <c r="A23" s="23"/>
      <c r="B23" s="29"/>
      <c r="C23" s="25"/>
      <c r="D23" s="26"/>
      <c r="E23" s="27"/>
      <c r="F23" s="28"/>
      <c r="G23" s="180"/>
    </row>
    <row r="24" spans="1:8">
      <c r="A24" s="23">
        <v>6</v>
      </c>
      <c r="B24" s="29" t="s">
        <v>353</v>
      </c>
      <c r="C24" s="25"/>
      <c r="D24" s="26"/>
      <c r="E24" s="27"/>
      <c r="F24" s="28">
        <f>F22*18%</f>
        <v>0</v>
      </c>
      <c r="G24" s="180"/>
    </row>
    <row r="25" spans="1:8">
      <c r="A25" s="23"/>
      <c r="B25" s="29"/>
      <c r="C25" s="25"/>
      <c r="D25" s="26"/>
      <c r="E25" s="27"/>
      <c r="F25" s="28"/>
      <c r="G25" s="180"/>
    </row>
    <row r="26" spans="1:8" ht="21.65" customHeight="1" thickBot="1">
      <c r="A26" s="30">
        <v>7</v>
      </c>
      <c r="B26" s="31"/>
      <c r="C26" s="32"/>
      <c r="D26" s="33"/>
      <c r="E26" s="34"/>
      <c r="F26" s="35">
        <f>SUM(F22:F25)</f>
        <v>0</v>
      </c>
      <c r="G26" s="180"/>
      <c r="H26" s="180"/>
    </row>
    <row r="27" spans="1:8" ht="16.149999999999999" customHeight="1" thickTop="1">
      <c r="A27" s="114"/>
      <c r="B27" s="152" t="s">
        <v>505</v>
      </c>
      <c r="C27" s="115"/>
      <c r="D27" s="85"/>
      <c r="E27" s="116"/>
      <c r="F27" s="117"/>
    </row>
    <row r="28" spans="1:8" ht="16.149999999999999" customHeight="1">
      <c r="A28" s="23"/>
      <c r="B28" s="153" t="s">
        <v>506</v>
      </c>
      <c r="C28" s="84"/>
      <c r="D28" s="86"/>
      <c r="E28" s="27"/>
    </row>
    <row r="29" spans="1:8" ht="16.149999999999999" customHeight="1">
      <c r="A29" s="23"/>
      <c r="B29" s="153" t="s">
        <v>507</v>
      </c>
      <c r="C29" s="84"/>
      <c r="D29" s="86"/>
      <c r="E29" s="27"/>
      <c r="F29" s="28"/>
    </row>
    <row r="30" spans="1:8" ht="16.149999999999999" customHeight="1">
      <c r="A30" s="23"/>
      <c r="B30" s="153" t="s">
        <v>507</v>
      </c>
      <c r="C30" s="84"/>
      <c r="D30" s="86"/>
      <c r="E30" s="27"/>
      <c r="F30" s="28"/>
      <c r="G30" s="336"/>
    </row>
    <row r="31" spans="1:8" ht="16.149999999999999" customHeight="1">
      <c r="A31" s="23"/>
      <c r="B31" s="153" t="s">
        <v>508</v>
      </c>
      <c r="C31" s="84"/>
      <c r="D31" s="86"/>
      <c r="E31" s="27"/>
      <c r="F31" s="28"/>
    </row>
    <row r="32" spans="1:8" ht="16.149999999999999" customHeight="1" thickBot="1">
      <c r="A32" s="52"/>
      <c r="B32" s="534" t="s">
        <v>509</v>
      </c>
      <c r="C32" s="535"/>
      <c r="D32" s="118"/>
      <c r="E32" s="48"/>
      <c r="F32" s="119"/>
    </row>
    <row r="33" ht="16.149999999999999" customHeight="1" thickTop="1"/>
  </sheetData>
  <sheetProtection sheet="1" objects="1" scenarios="1"/>
  <mergeCells count="3">
    <mergeCell ref="B32:C32"/>
    <mergeCell ref="A1:F1"/>
    <mergeCell ref="A2:F2"/>
  </mergeCells>
  <conditionalFormatting sqref="C60 C158 C252">
    <cfRule type="cellIs" dxfId="15" priority="6" operator="equal">
      <formula>0</formula>
    </cfRule>
  </conditionalFormatting>
  <pageMargins left="0.7" right="0.7" top="0.75" bottom="0.75" header="0.3" footer="0.3"/>
  <pageSetup scale="89" orientation="portrait" r:id="rId1"/>
  <headerFooter>
    <oddFooter>&amp;LLuwero&amp;CPage &amp;P&amp;RMain Summary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P28"/>
  <sheetViews>
    <sheetView view="pageBreakPreview" zoomScale="60" workbookViewId="0">
      <selection activeCell="C29" sqref="C29"/>
    </sheetView>
  </sheetViews>
  <sheetFormatPr defaultColWidth="9.1796875" defaultRowHeight="13"/>
  <cols>
    <col min="1" max="1" width="6" style="3" customWidth="1"/>
    <col min="2" max="2" width="4.453125" style="3" customWidth="1"/>
    <col min="3" max="3" width="3.7265625" style="3" customWidth="1"/>
    <col min="4" max="4" width="7.26953125" style="3" customWidth="1"/>
    <col min="5" max="5" width="6.7265625" style="3" customWidth="1"/>
    <col min="6" max="6" width="6.54296875" style="3" customWidth="1"/>
    <col min="7" max="7" width="8.1796875" style="3" customWidth="1"/>
    <col min="8" max="8" width="6.7265625" style="3" customWidth="1"/>
    <col min="9" max="9" width="6.54296875" style="3" customWidth="1"/>
    <col min="10" max="10" width="6" style="3" customWidth="1"/>
    <col min="11" max="12" width="9.1796875" style="3"/>
    <col min="13" max="13" width="8.54296875" style="3" customWidth="1"/>
    <col min="14" max="14" width="9.1796875" style="3"/>
    <col min="15" max="15" width="8.1796875" style="3" customWidth="1"/>
    <col min="16" max="16" width="7.81640625" style="3" customWidth="1"/>
    <col min="17" max="16384" width="9.1796875" style="3"/>
  </cols>
  <sheetData>
    <row r="23" spans="1:16" ht="35">
      <c r="A23" s="538" t="s">
        <v>38</v>
      </c>
      <c r="B23" s="538"/>
      <c r="C23" s="538"/>
      <c r="D23" s="538"/>
      <c r="E23" s="538"/>
      <c r="F23" s="538"/>
      <c r="G23" s="538"/>
      <c r="H23" s="538"/>
      <c r="I23" s="538"/>
      <c r="J23" s="538"/>
      <c r="K23" s="538"/>
      <c r="L23" s="538"/>
      <c r="M23" s="538"/>
      <c r="N23" s="538"/>
      <c r="O23" s="538"/>
      <c r="P23" s="538"/>
    </row>
    <row r="28" spans="1:16" ht="74.25" customHeight="1">
      <c r="A28" s="529" t="s">
        <v>576</v>
      </c>
      <c r="B28" s="529"/>
      <c r="C28" s="529"/>
      <c r="D28" s="529"/>
      <c r="E28" s="529"/>
      <c r="F28" s="529"/>
      <c r="G28" s="529"/>
      <c r="H28" s="529"/>
      <c r="I28" s="529"/>
      <c r="J28" s="529"/>
      <c r="K28" s="529"/>
      <c r="L28" s="529"/>
      <c r="M28" s="529"/>
      <c r="N28" s="529"/>
      <c r="O28" s="529"/>
      <c r="P28" s="529"/>
    </row>
  </sheetData>
  <mergeCells count="2">
    <mergeCell ref="A23:P23"/>
    <mergeCell ref="A28:P28"/>
  </mergeCells>
  <pageMargins left="0.25" right="0.25" top="0.5" bottom="0.5" header="0.25" footer="0.25"/>
  <pageSetup scale="90" firstPageNumber="147"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98"/>
  <sheetViews>
    <sheetView view="pageBreakPreview" topLeftCell="A257" zoomScaleSheetLayoutView="100" zoomScalePageLayoutView="90" workbookViewId="0">
      <selection activeCell="C262" sqref="C262"/>
    </sheetView>
  </sheetViews>
  <sheetFormatPr defaultColWidth="9.1796875" defaultRowHeight="17"/>
  <cols>
    <col min="1" max="1" width="5.81640625" style="468" customWidth="1"/>
    <col min="2" max="2" width="82" style="469" customWidth="1"/>
    <col min="3" max="3" width="17.26953125" style="469" customWidth="1"/>
    <col min="4" max="4" width="12.453125" style="1" bestFit="1" customWidth="1"/>
    <col min="5" max="16384" width="9.1796875" style="1"/>
  </cols>
  <sheetData>
    <row r="1" spans="1:6" ht="16.5" customHeight="1">
      <c r="A1" s="536" t="s">
        <v>786</v>
      </c>
      <c r="B1" s="536"/>
      <c r="C1" s="536"/>
      <c r="D1" s="536"/>
      <c r="E1" s="536"/>
      <c r="F1" s="536"/>
    </row>
    <row r="2" spans="1:6" ht="15.5">
      <c r="A2" s="540" t="s">
        <v>785</v>
      </c>
      <c r="B2" s="540"/>
      <c r="C2" s="540"/>
      <c r="D2" s="540"/>
      <c r="E2" s="540"/>
      <c r="F2" s="425"/>
    </row>
    <row r="3" spans="1:6" ht="17.5" thickBot="1">
      <c r="A3" s="437"/>
      <c r="B3" s="539" t="s">
        <v>571</v>
      </c>
      <c r="C3" s="539"/>
    </row>
    <row r="4" spans="1:6" ht="17.5" thickTop="1">
      <c r="A4" s="438" t="s">
        <v>28</v>
      </c>
      <c r="B4" s="439" t="s">
        <v>29</v>
      </c>
      <c r="C4" s="439"/>
    </row>
    <row r="5" spans="1:6">
      <c r="A5" s="440"/>
      <c r="B5" s="441"/>
      <c r="C5" s="441"/>
    </row>
    <row r="6" spans="1:6">
      <c r="A6" s="440"/>
      <c r="B6" s="442" t="s">
        <v>572</v>
      </c>
      <c r="C6" s="443"/>
    </row>
    <row r="7" spans="1:6">
      <c r="A7" s="440"/>
      <c r="B7" s="444" t="s">
        <v>760</v>
      </c>
      <c r="C7" s="444"/>
    </row>
    <row r="8" spans="1:6" ht="85">
      <c r="A8" s="440"/>
      <c r="B8" s="445" t="s">
        <v>99</v>
      </c>
      <c r="C8" s="445"/>
    </row>
    <row r="9" spans="1:6">
      <c r="A9" s="440"/>
      <c r="B9" s="446"/>
      <c r="C9" s="446"/>
    </row>
    <row r="10" spans="1:6">
      <c r="A10" s="440" t="s">
        <v>5</v>
      </c>
      <c r="B10" s="447" t="s">
        <v>87</v>
      </c>
      <c r="C10" s="447"/>
    </row>
    <row r="11" spans="1:6">
      <c r="A11" s="440"/>
      <c r="B11" s="448" t="s">
        <v>112</v>
      </c>
      <c r="C11" s="448"/>
    </row>
    <row r="12" spans="1:6" ht="68">
      <c r="A12" s="440"/>
      <c r="B12" s="448" t="s">
        <v>118</v>
      </c>
      <c r="C12" s="444"/>
    </row>
    <row r="13" spans="1:6">
      <c r="A13" s="440"/>
      <c r="B13" s="444"/>
      <c r="C13" s="444"/>
    </row>
    <row r="14" spans="1:6" ht="34">
      <c r="A14" s="440"/>
      <c r="B14" s="447" t="s">
        <v>88</v>
      </c>
      <c r="C14" s="447"/>
    </row>
    <row r="15" spans="1:6">
      <c r="A15" s="440"/>
      <c r="B15" s="447"/>
      <c r="C15" s="447"/>
    </row>
    <row r="16" spans="1:6">
      <c r="A16" s="449"/>
      <c r="B16" s="446" t="s">
        <v>100</v>
      </c>
      <c r="C16" s="446"/>
    </row>
    <row r="17" spans="1:3">
      <c r="A17" s="449"/>
      <c r="B17" s="446"/>
      <c r="C17" s="446"/>
    </row>
    <row r="18" spans="1:3" ht="34">
      <c r="A18" s="449"/>
      <c r="B18" s="448" t="s">
        <v>123</v>
      </c>
      <c r="C18" s="448"/>
    </row>
    <row r="19" spans="1:3">
      <c r="A19" s="449"/>
      <c r="B19" s="448"/>
      <c r="C19" s="448"/>
    </row>
    <row r="20" spans="1:3" ht="51">
      <c r="A20" s="449"/>
      <c r="B20" s="446" t="s">
        <v>124</v>
      </c>
      <c r="C20" s="446"/>
    </row>
    <row r="21" spans="1:3">
      <c r="A21" s="449"/>
      <c r="B21" s="446"/>
      <c r="C21" s="446"/>
    </row>
    <row r="22" spans="1:3" ht="34">
      <c r="A22" s="449"/>
      <c r="B22" s="446" t="s">
        <v>101</v>
      </c>
      <c r="C22" s="446"/>
    </row>
    <row r="23" spans="1:3">
      <c r="A23" s="449"/>
      <c r="B23" s="446"/>
      <c r="C23" s="446"/>
    </row>
    <row r="24" spans="1:3" ht="20.25" customHeight="1">
      <c r="A24" s="449"/>
      <c r="B24" s="448" t="s">
        <v>125</v>
      </c>
      <c r="C24" s="448"/>
    </row>
    <row r="25" spans="1:3" ht="20.25" customHeight="1">
      <c r="A25" s="449"/>
      <c r="B25" s="448"/>
      <c r="C25" s="448"/>
    </row>
    <row r="26" spans="1:3">
      <c r="A26" s="449"/>
      <c r="B26" s="448" t="s">
        <v>358</v>
      </c>
      <c r="C26" s="448"/>
    </row>
    <row r="27" spans="1:3">
      <c r="A27" s="449"/>
      <c r="B27" s="448"/>
      <c r="C27" s="448"/>
    </row>
    <row r="28" spans="1:3" ht="20.5" customHeight="1">
      <c r="A28" s="449"/>
      <c r="B28" s="448" t="s">
        <v>356</v>
      </c>
      <c r="C28" s="448"/>
    </row>
    <row r="29" spans="1:3" ht="20.5" customHeight="1">
      <c r="A29" s="449"/>
      <c r="B29" s="448"/>
      <c r="C29" s="448"/>
    </row>
    <row r="30" spans="1:3">
      <c r="A30" s="449"/>
      <c r="B30" s="448" t="s">
        <v>357</v>
      </c>
      <c r="C30" s="448"/>
    </row>
    <row r="31" spans="1:3">
      <c r="A31" s="449"/>
      <c r="B31" s="448"/>
      <c r="C31" s="448"/>
    </row>
    <row r="32" spans="1:3">
      <c r="A32" s="449"/>
      <c r="B32" s="448" t="s">
        <v>349</v>
      </c>
      <c r="C32" s="448"/>
    </row>
    <row r="33" spans="1:3">
      <c r="A33" s="449"/>
      <c r="B33" s="448"/>
      <c r="C33" s="448"/>
    </row>
    <row r="34" spans="1:3" ht="34">
      <c r="A34" s="440"/>
      <c r="B34" s="446" t="s">
        <v>350</v>
      </c>
      <c r="C34" s="446"/>
    </row>
    <row r="35" spans="1:3">
      <c r="A35" s="440"/>
      <c r="B35" s="446"/>
      <c r="C35" s="446"/>
    </row>
    <row r="36" spans="1:3" ht="51">
      <c r="A36" s="440"/>
      <c r="B36" s="450" t="s">
        <v>86</v>
      </c>
      <c r="C36" s="450"/>
    </row>
    <row r="37" spans="1:3">
      <c r="A37" s="440"/>
      <c r="B37" s="450"/>
      <c r="C37" s="450"/>
    </row>
    <row r="38" spans="1:3">
      <c r="A38" s="440"/>
      <c r="B38" s="450"/>
      <c r="C38" s="450"/>
    </row>
    <row r="39" spans="1:3" ht="17.5" thickBot="1">
      <c r="A39" s="451"/>
      <c r="B39" s="452" t="s">
        <v>1</v>
      </c>
      <c r="C39" s="452"/>
    </row>
    <row r="40" spans="1:3" ht="17.5" thickTop="1">
      <c r="A40" s="438" t="s">
        <v>28</v>
      </c>
      <c r="B40" s="439" t="s">
        <v>29</v>
      </c>
      <c r="C40" s="439"/>
    </row>
    <row r="41" spans="1:3">
      <c r="A41" s="440" t="s">
        <v>5</v>
      </c>
      <c r="B41" s="453" t="s">
        <v>84</v>
      </c>
      <c r="C41" s="453"/>
    </row>
    <row r="42" spans="1:3" ht="40.9" customHeight="1">
      <c r="A42" s="440"/>
      <c r="B42" s="448" t="s">
        <v>126</v>
      </c>
      <c r="C42" s="448"/>
    </row>
    <row r="43" spans="1:3" ht="34">
      <c r="A43" s="440"/>
      <c r="B43" s="448" t="s">
        <v>109</v>
      </c>
      <c r="C43" s="448"/>
    </row>
    <row r="44" spans="1:3" ht="51">
      <c r="A44" s="440"/>
      <c r="B44" s="448" t="s">
        <v>83</v>
      </c>
      <c r="C44" s="448"/>
    </row>
    <row r="45" spans="1:3">
      <c r="A45" s="440"/>
      <c r="B45" s="448"/>
      <c r="C45" s="448"/>
    </row>
    <row r="46" spans="1:3">
      <c r="A46" s="440" t="s">
        <v>6</v>
      </c>
      <c r="B46" s="453" t="s">
        <v>82</v>
      </c>
      <c r="C46" s="453"/>
    </row>
    <row r="47" spans="1:3" ht="51">
      <c r="A47" s="440"/>
      <c r="B47" s="448" t="s">
        <v>81</v>
      </c>
      <c r="C47" s="448"/>
    </row>
    <row r="48" spans="1:3">
      <c r="A48" s="440"/>
      <c r="B48" s="446"/>
      <c r="C48" s="446"/>
    </row>
    <row r="49" spans="1:3" ht="69" customHeight="1">
      <c r="A49" s="440"/>
      <c r="B49" s="450" t="s">
        <v>80</v>
      </c>
      <c r="C49" s="450"/>
    </row>
    <row r="50" spans="1:3">
      <c r="A50" s="440"/>
      <c r="B50" s="446"/>
      <c r="C50" s="446"/>
    </row>
    <row r="51" spans="1:3">
      <c r="A51" s="440" t="s">
        <v>7</v>
      </c>
      <c r="B51" s="453" t="s">
        <v>79</v>
      </c>
      <c r="C51" s="453"/>
    </row>
    <row r="52" spans="1:3" ht="85">
      <c r="A52" s="440"/>
      <c r="B52" s="448" t="s">
        <v>78</v>
      </c>
      <c r="C52" s="454"/>
    </row>
    <row r="53" spans="1:3">
      <c r="A53" s="440"/>
      <c r="B53" s="446" t="s">
        <v>127</v>
      </c>
      <c r="C53" s="454"/>
    </row>
    <row r="54" spans="1:3">
      <c r="A54" s="440"/>
      <c r="B54" s="444"/>
      <c r="C54" s="454"/>
    </row>
    <row r="55" spans="1:3">
      <c r="A55" s="440" t="s">
        <v>8</v>
      </c>
      <c r="B55" s="453" t="s">
        <v>77</v>
      </c>
      <c r="C55" s="454"/>
    </row>
    <row r="56" spans="1:3" ht="68">
      <c r="A56" s="440"/>
      <c r="B56" s="448" t="s">
        <v>76</v>
      </c>
      <c r="C56" s="454"/>
    </row>
    <row r="57" spans="1:3">
      <c r="A57" s="440"/>
      <c r="B57" s="448"/>
      <c r="C57" s="454"/>
    </row>
    <row r="58" spans="1:3">
      <c r="A58" s="440" t="s">
        <v>9</v>
      </c>
      <c r="B58" s="453" t="s">
        <v>75</v>
      </c>
      <c r="C58" s="454"/>
    </row>
    <row r="59" spans="1:3" ht="89.5" customHeight="1">
      <c r="A59" s="440"/>
      <c r="B59" s="448" t="s">
        <v>74</v>
      </c>
      <c r="C59" s="454"/>
    </row>
    <row r="60" spans="1:3">
      <c r="A60" s="440"/>
      <c r="B60" s="448"/>
      <c r="C60" s="454"/>
    </row>
    <row r="61" spans="1:3">
      <c r="A61" s="440"/>
      <c r="B61" s="448"/>
      <c r="C61" s="454"/>
    </row>
    <row r="62" spans="1:3">
      <c r="A62" s="440"/>
      <c r="B62" s="448"/>
      <c r="C62" s="454"/>
    </row>
    <row r="63" spans="1:3">
      <c r="A63" s="440"/>
      <c r="B63" s="448"/>
      <c r="C63" s="454"/>
    </row>
    <row r="64" spans="1:3">
      <c r="A64" s="440"/>
      <c r="B64" s="448"/>
      <c r="C64" s="454"/>
    </row>
    <row r="65" spans="1:3">
      <c r="A65" s="440"/>
      <c r="B65" s="448"/>
      <c r="C65" s="454"/>
    </row>
    <row r="66" spans="1:3">
      <c r="A66" s="440"/>
      <c r="B66" s="448"/>
      <c r="C66" s="454"/>
    </row>
    <row r="67" spans="1:3">
      <c r="A67" s="440"/>
      <c r="B67" s="448"/>
      <c r="C67" s="454"/>
    </row>
    <row r="68" spans="1:3">
      <c r="A68" s="440"/>
      <c r="B68" s="448"/>
      <c r="C68" s="454"/>
    </row>
    <row r="69" spans="1:3">
      <c r="A69" s="440"/>
      <c r="B69" s="448"/>
      <c r="C69" s="454"/>
    </row>
    <row r="70" spans="1:3">
      <c r="A70" s="440"/>
      <c r="B70" s="448"/>
      <c r="C70" s="454"/>
    </row>
    <row r="71" spans="1:3" ht="17.5" thickBot="1">
      <c r="A71" s="451"/>
      <c r="B71" s="452" t="s">
        <v>1</v>
      </c>
      <c r="C71" s="455">
        <f>SUM(C42:C70)</f>
        <v>0</v>
      </c>
    </row>
    <row r="72" spans="1:3" ht="17.5" thickTop="1">
      <c r="A72" s="438" t="s">
        <v>28</v>
      </c>
      <c r="B72" s="439" t="s">
        <v>29</v>
      </c>
      <c r="C72" s="456" t="s">
        <v>152</v>
      </c>
    </row>
    <row r="73" spans="1:3" ht="16.5" customHeight="1">
      <c r="A73" s="440" t="s">
        <v>5</v>
      </c>
      <c r="B73" s="453" t="s">
        <v>73</v>
      </c>
      <c r="C73" s="454"/>
    </row>
    <row r="74" spans="1:3" ht="106.9" customHeight="1">
      <c r="A74" s="440"/>
      <c r="B74" s="448" t="s">
        <v>72</v>
      </c>
      <c r="C74" s="454"/>
    </row>
    <row r="75" spans="1:3">
      <c r="A75" s="440"/>
      <c r="B75" s="448"/>
      <c r="C75" s="454"/>
    </row>
    <row r="76" spans="1:3">
      <c r="A76" s="440" t="s">
        <v>6</v>
      </c>
      <c r="B76" s="453" t="s">
        <v>71</v>
      </c>
      <c r="C76" s="454"/>
    </row>
    <row r="77" spans="1:3" ht="93.65" customHeight="1">
      <c r="A77" s="440"/>
      <c r="B77" s="448" t="s">
        <v>70</v>
      </c>
      <c r="C77" s="454"/>
    </row>
    <row r="78" spans="1:3" ht="34">
      <c r="A78" s="440"/>
      <c r="B78" s="457" t="s">
        <v>85</v>
      </c>
      <c r="C78" s="454"/>
    </row>
    <row r="79" spans="1:3">
      <c r="A79" s="440"/>
      <c r="B79" s="448"/>
      <c r="C79" s="454"/>
    </row>
    <row r="80" spans="1:3">
      <c r="A80" s="440" t="s">
        <v>7</v>
      </c>
      <c r="B80" s="444" t="s">
        <v>69</v>
      </c>
      <c r="C80" s="454"/>
    </row>
    <row r="81" spans="1:3" ht="136">
      <c r="A81" s="440"/>
      <c r="B81" s="448" t="s">
        <v>557</v>
      </c>
      <c r="C81" s="454"/>
    </row>
    <row r="82" spans="1:3" ht="12.65" customHeight="1">
      <c r="A82" s="440"/>
      <c r="B82" s="448"/>
      <c r="C82" s="454"/>
    </row>
    <row r="83" spans="1:3">
      <c r="A83" s="440" t="s">
        <v>8</v>
      </c>
      <c r="B83" s="453" t="s">
        <v>68</v>
      </c>
      <c r="C83" s="454"/>
    </row>
    <row r="84" spans="1:3" ht="57" customHeight="1">
      <c r="A84" s="440"/>
      <c r="B84" s="448" t="s">
        <v>67</v>
      </c>
      <c r="C84" s="454"/>
    </row>
    <row r="85" spans="1:3">
      <c r="A85" s="440"/>
      <c r="B85" s="448"/>
      <c r="C85" s="454"/>
    </row>
    <row r="86" spans="1:3">
      <c r="A86" s="440" t="s">
        <v>9</v>
      </c>
      <c r="B86" s="453" t="s">
        <v>128</v>
      </c>
      <c r="C86" s="454"/>
    </row>
    <row r="87" spans="1:3" ht="34">
      <c r="A87" s="440"/>
      <c r="B87" s="448" t="s">
        <v>710</v>
      </c>
      <c r="C87" s="454"/>
    </row>
    <row r="88" spans="1:3">
      <c r="A88" s="440"/>
      <c r="B88" s="448"/>
      <c r="C88" s="454"/>
    </row>
    <row r="89" spans="1:3">
      <c r="A89" s="440" t="s">
        <v>10</v>
      </c>
      <c r="B89" s="453" t="s">
        <v>66</v>
      </c>
      <c r="C89" s="454"/>
    </row>
    <row r="90" spans="1:3" ht="34">
      <c r="A90" s="440"/>
      <c r="B90" s="448" t="s">
        <v>136</v>
      </c>
      <c r="C90" s="454"/>
    </row>
    <row r="91" spans="1:3">
      <c r="A91" s="440"/>
      <c r="B91" s="448"/>
      <c r="C91" s="454"/>
    </row>
    <row r="92" spans="1:3">
      <c r="A92" s="440"/>
      <c r="B92" s="448"/>
      <c r="C92" s="454"/>
    </row>
    <row r="93" spans="1:3">
      <c r="A93" s="440"/>
      <c r="B93" s="448"/>
      <c r="C93" s="454"/>
    </row>
    <row r="94" spans="1:3">
      <c r="A94" s="440"/>
      <c r="B94" s="448"/>
      <c r="C94" s="454"/>
    </row>
    <row r="95" spans="1:3">
      <c r="A95" s="440"/>
      <c r="B95" s="448"/>
      <c r="C95" s="454"/>
    </row>
    <row r="96" spans="1:3">
      <c r="A96" s="440"/>
      <c r="B96" s="448"/>
      <c r="C96" s="454"/>
    </row>
    <row r="97" spans="1:3">
      <c r="A97" s="440"/>
      <c r="B97" s="448"/>
      <c r="C97" s="454"/>
    </row>
    <row r="98" spans="1:3">
      <c r="A98" s="440"/>
      <c r="B98" s="448"/>
      <c r="C98" s="454"/>
    </row>
    <row r="99" spans="1:3">
      <c r="A99" s="440"/>
      <c r="B99" s="448"/>
      <c r="C99" s="454"/>
    </row>
    <row r="100" spans="1:3">
      <c r="A100" s="440"/>
      <c r="B100" s="448"/>
      <c r="C100" s="454"/>
    </row>
    <row r="101" spans="1:3">
      <c r="A101" s="440"/>
      <c r="B101" s="448"/>
      <c r="C101" s="454"/>
    </row>
    <row r="102" spans="1:3" ht="17.5" thickBot="1">
      <c r="A102" s="451"/>
      <c r="B102" s="452" t="s">
        <v>1</v>
      </c>
      <c r="C102" s="455">
        <f>SUM(C74:C101)</f>
        <v>0</v>
      </c>
    </row>
    <row r="103" spans="1:3" ht="17.5" thickTop="1">
      <c r="A103" s="438" t="s">
        <v>28</v>
      </c>
      <c r="B103" s="439" t="s">
        <v>29</v>
      </c>
      <c r="C103" s="456" t="s">
        <v>152</v>
      </c>
    </row>
    <row r="104" spans="1:3">
      <c r="A104" s="440" t="s">
        <v>5</v>
      </c>
      <c r="B104" s="453" t="s">
        <v>65</v>
      </c>
      <c r="C104" s="454"/>
    </row>
    <row r="105" spans="1:3" ht="72.650000000000006" customHeight="1">
      <c r="A105" s="440"/>
      <c r="B105" s="448" t="s">
        <v>64</v>
      </c>
      <c r="C105" s="454"/>
    </row>
    <row r="106" spans="1:3" ht="15.75" customHeight="1">
      <c r="A106" s="440" t="s">
        <v>6</v>
      </c>
      <c r="B106" s="453" t="s">
        <v>63</v>
      </c>
      <c r="C106" s="454"/>
    </row>
    <row r="107" spans="1:3" ht="72.650000000000006" customHeight="1">
      <c r="A107" s="440"/>
      <c r="B107" s="448" t="s">
        <v>711</v>
      </c>
      <c r="C107" s="454"/>
    </row>
    <row r="108" spans="1:3">
      <c r="A108" s="440" t="s">
        <v>7</v>
      </c>
      <c r="B108" s="453" t="s">
        <v>558</v>
      </c>
      <c r="C108" s="454"/>
    </row>
    <row r="109" spans="1:3" ht="51">
      <c r="A109" s="440"/>
      <c r="B109" s="448" t="s">
        <v>559</v>
      </c>
      <c r="C109" s="454"/>
    </row>
    <row r="110" spans="1:3">
      <c r="A110" s="440"/>
      <c r="B110" s="448" t="s">
        <v>560</v>
      </c>
      <c r="C110" s="454"/>
    </row>
    <row r="111" spans="1:3" ht="21" customHeight="1">
      <c r="A111" s="440"/>
      <c r="B111" s="448" t="s">
        <v>561</v>
      </c>
      <c r="C111" s="454"/>
    </row>
    <row r="112" spans="1:3">
      <c r="A112" s="440"/>
      <c r="B112" s="448" t="s">
        <v>562</v>
      </c>
      <c r="C112" s="454"/>
    </row>
    <row r="113" spans="1:3" ht="25.9" customHeight="1">
      <c r="A113" s="440"/>
      <c r="B113" s="448" t="s">
        <v>563</v>
      </c>
      <c r="C113" s="454"/>
    </row>
    <row r="114" spans="1:3">
      <c r="A114" s="440"/>
      <c r="B114" s="448" t="s">
        <v>564</v>
      </c>
      <c r="C114" s="454"/>
    </row>
    <row r="115" spans="1:3">
      <c r="A115" s="440"/>
      <c r="B115" s="448" t="s">
        <v>568</v>
      </c>
      <c r="C115" s="454"/>
    </row>
    <row r="116" spans="1:3">
      <c r="A116" s="440"/>
      <c r="B116" s="448" t="s">
        <v>565</v>
      </c>
      <c r="C116" s="454"/>
    </row>
    <row r="117" spans="1:3" ht="34">
      <c r="A117" s="440"/>
      <c r="B117" s="448" t="s">
        <v>566</v>
      </c>
      <c r="C117" s="454"/>
    </row>
    <row r="118" spans="1:3" ht="19.149999999999999" customHeight="1">
      <c r="A118" s="440"/>
      <c r="B118" s="448" t="s">
        <v>567</v>
      </c>
      <c r="C118" s="454"/>
    </row>
    <row r="119" spans="1:3">
      <c r="A119" s="440" t="s">
        <v>8</v>
      </c>
      <c r="B119" s="453" t="s">
        <v>62</v>
      </c>
      <c r="C119" s="454"/>
    </row>
    <row r="120" spans="1:3" ht="34">
      <c r="A120" s="440"/>
      <c r="B120" s="448" t="s">
        <v>121</v>
      </c>
      <c r="C120" s="454"/>
    </row>
    <row r="121" spans="1:3" ht="60" customHeight="1">
      <c r="A121" s="440"/>
      <c r="B121" s="446" t="s">
        <v>569</v>
      </c>
      <c r="C121" s="454"/>
    </row>
    <row r="122" spans="1:3">
      <c r="A122" s="440" t="s">
        <v>9</v>
      </c>
      <c r="B122" s="453" t="s">
        <v>61</v>
      </c>
      <c r="C122" s="454"/>
    </row>
    <row r="123" spans="1:3" ht="34">
      <c r="A123" s="440"/>
      <c r="B123" s="448" t="s">
        <v>60</v>
      </c>
      <c r="C123" s="454"/>
    </row>
    <row r="124" spans="1:3" ht="51">
      <c r="A124" s="440"/>
      <c r="B124" s="448" t="s">
        <v>102</v>
      </c>
      <c r="C124" s="454"/>
    </row>
    <row r="125" spans="1:3">
      <c r="A125" s="440" t="s">
        <v>10</v>
      </c>
      <c r="B125" s="453" t="s">
        <v>59</v>
      </c>
      <c r="C125" s="454"/>
    </row>
    <row r="126" spans="1:3" ht="51">
      <c r="A126" s="440"/>
      <c r="B126" s="448" t="s">
        <v>761</v>
      </c>
      <c r="C126" s="454"/>
    </row>
    <row r="127" spans="1:3">
      <c r="A127" s="440" t="s">
        <v>11</v>
      </c>
      <c r="B127" s="444" t="s">
        <v>113</v>
      </c>
      <c r="C127" s="454"/>
    </row>
    <row r="128" spans="1:3">
      <c r="A128" s="440"/>
      <c r="B128" s="448" t="s">
        <v>114</v>
      </c>
      <c r="C128" s="454"/>
    </row>
    <row r="129" spans="1:3" ht="17.5" thickBot="1">
      <c r="A129" s="451"/>
      <c r="B129" s="452" t="s">
        <v>1</v>
      </c>
      <c r="C129" s="455">
        <f>SUM(C104:C128)</f>
        <v>0</v>
      </c>
    </row>
    <row r="130" spans="1:3" ht="17.5" thickTop="1">
      <c r="A130" s="438" t="s">
        <v>28</v>
      </c>
      <c r="B130" s="439" t="s">
        <v>29</v>
      </c>
      <c r="C130" s="456" t="s">
        <v>152</v>
      </c>
    </row>
    <row r="131" spans="1:3">
      <c r="A131" s="440"/>
      <c r="B131" s="458" t="s">
        <v>146</v>
      </c>
      <c r="C131" s="454"/>
    </row>
    <row r="132" spans="1:3">
      <c r="A132" s="440"/>
      <c r="B132" s="459"/>
      <c r="C132" s="454"/>
    </row>
    <row r="133" spans="1:3" ht="34">
      <c r="A133" s="440"/>
      <c r="B133" s="459" t="s">
        <v>145</v>
      </c>
      <c r="C133" s="454"/>
    </row>
    <row r="134" spans="1:3">
      <c r="A134" s="440"/>
      <c r="B134" s="459"/>
      <c r="C134" s="454"/>
    </row>
    <row r="135" spans="1:3" ht="34">
      <c r="A135" s="440" t="s">
        <v>5</v>
      </c>
      <c r="B135" s="460" t="s">
        <v>762</v>
      </c>
      <c r="C135" s="454"/>
    </row>
    <row r="136" spans="1:3">
      <c r="A136" s="440"/>
      <c r="B136" s="459"/>
      <c r="C136" s="454"/>
    </row>
    <row r="137" spans="1:3" ht="77.5" customHeight="1">
      <c r="A137" s="440" t="s">
        <v>6</v>
      </c>
      <c r="B137" s="461" t="s">
        <v>763</v>
      </c>
      <c r="C137" s="454"/>
    </row>
    <row r="138" spans="1:3">
      <c r="A138" s="440"/>
      <c r="B138" s="459"/>
      <c r="C138" s="454"/>
    </row>
    <row r="139" spans="1:3">
      <c r="A139" s="440" t="s">
        <v>7</v>
      </c>
      <c r="B139" s="458" t="s">
        <v>764</v>
      </c>
      <c r="C139" s="454"/>
    </row>
    <row r="140" spans="1:3">
      <c r="A140" s="440"/>
      <c r="B140" s="458"/>
      <c r="C140" s="454"/>
    </row>
    <row r="141" spans="1:3">
      <c r="A141" s="440" t="s">
        <v>8</v>
      </c>
      <c r="B141" s="458" t="s">
        <v>765</v>
      </c>
      <c r="C141" s="454"/>
    </row>
    <row r="142" spans="1:3">
      <c r="A142" s="440"/>
      <c r="B142" s="458"/>
      <c r="C142" s="454"/>
    </row>
    <row r="143" spans="1:3">
      <c r="A143" s="440" t="s">
        <v>9</v>
      </c>
      <c r="B143" s="458" t="s">
        <v>766</v>
      </c>
      <c r="C143" s="454"/>
    </row>
    <row r="144" spans="1:3">
      <c r="A144" s="440"/>
      <c r="B144" s="458"/>
      <c r="C144" s="454"/>
    </row>
    <row r="145" spans="1:3">
      <c r="A145" s="440" t="s">
        <v>10</v>
      </c>
      <c r="B145" s="458" t="s">
        <v>767</v>
      </c>
      <c r="C145" s="454"/>
    </row>
    <row r="146" spans="1:3">
      <c r="A146" s="440"/>
      <c r="B146" s="458"/>
      <c r="C146" s="454"/>
    </row>
    <row r="147" spans="1:3">
      <c r="A147" s="440" t="s">
        <v>11</v>
      </c>
      <c r="B147" s="458" t="s">
        <v>768</v>
      </c>
      <c r="C147" s="454"/>
    </row>
    <row r="148" spans="1:3">
      <c r="A148" s="440"/>
      <c r="B148" s="458"/>
      <c r="C148" s="454"/>
    </row>
    <row r="149" spans="1:3">
      <c r="A149" s="440" t="s">
        <v>12</v>
      </c>
      <c r="B149" s="458" t="s">
        <v>769</v>
      </c>
      <c r="C149" s="454"/>
    </row>
    <row r="150" spans="1:3">
      <c r="A150" s="440"/>
      <c r="B150" s="458"/>
      <c r="C150" s="454"/>
    </row>
    <row r="151" spans="1:3">
      <c r="A151" s="440" t="s">
        <v>147</v>
      </c>
      <c r="B151" s="458" t="s">
        <v>770</v>
      </c>
      <c r="C151" s="454"/>
    </row>
    <row r="152" spans="1:3">
      <c r="A152" s="440"/>
      <c r="B152" s="458"/>
      <c r="C152" s="454"/>
    </row>
    <row r="153" spans="1:3" ht="34">
      <c r="A153" s="440" t="s">
        <v>13</v>
      </c>
      <c r="B153" s="460" t="s">
        <v>771</v>
      </c>
      <c r="C153" s="454"/>
    </row>
    <row r="154" spans="1:3">
      <c r="A154" s="440"/>
      <c r="B154" s="458"/>
      <c r="C154" s="454"/>
    </row>
    <row r="155" spans="1:3">
      <c r="A155" s="440" t="s">
        <v>14</v>
      </c>
      <c r="B155" s="458" t="s">
        <v>772</v>
      </c>
      <c r="C155" s="454"/>
    </row>
    <row r="156" spans="1:3">
      <c r="A156" s="440"/>
      <c r="B156" s="458"/>
      <c r="C156" s="454"/>
    </row>
    <row r="157" spans="1:3">
      <c r="A157" s="440" t="s">
        <v>15</v>
      </c>
      <c r="B157" s="448" t="s">
        <v>774</v>
      </c>
      <c r="C157" s="454"/>
    </row>
    <row r="158" spans="1:3">
      <c r="A158" s="440"/>
      <c r="B158" s="458"/>
      <c r="C158" s="454"/>
    </row>
    <row r="159" spans="1:3">
      <c r="A159" s="440"/>
      <c r="B159" s="446"/>
      <c r="C159" s="454"/>
    </row>
    <row r="160" spans="1:3">
      <c r="A160" s="440"/>
      <c r="B160" s="446"/>
      <c r="C160" s="454"/>
    </row>
    <row r="161" spans="1:4">
      <c r="A161" s="440"/>
      <c r="B161" s="446"/>
      <c r="C161" s="454"/>
    </row>
    <row r="162" spans="1:4">
      <c r="A162" s="440"/>
      <c r="B162" s="446"/>
      <c r="C162" s="454"/>
    </row>
    <row r="163" spans="1:4">
      <c r="A163" s="440"/>
      <c r="B163" s="446"/>
      <c r="C163" s="454"/>
    </row>
    <row r="164" spans="1:4">
      <c r="A164" s="440"/>
      <c r="B164" s="446"/>
      <c r="C164" s="454"/>
    </row>
    <row r="165" spans="1:4">
      <c r="A165" s="440"/>
      <c r="B165" s="446"/>
      <c r="C165" s="454"/>
    </row>
    <row r="166" spans="1:4">
      <c r="A166" s="440"/>
      <c r="B166" s="446"/>
      <c r="C166" s="454"/>
    </row>
    <row r="167" spans="1:4">
      <c r="A167" s="440"/>
      <c r="B167" s="446"/>
      <c r="C167" s="454"/>
    </row>
    <row r="168" spans="1:4">
      <c r="A168" s="440"/>
      <c r="B168" s="446"/>
      <c r="C168" s="454"/>
    </row>
    <row r="169" spans="1:4" ht="17.5" thickBot="1">
      <c r="A169" s="451"/>
      <c r="B169" s="452" t="s">
        <v>1</v>
      </c>
      <c r="C169" s="455">
        <f>SUM(C150:C168)</f>
        <v>0</v>
      </c>
    </row>
    <row r="170" spans="1:4" ht="17.5" thickTop="1">
      <c r="A170" s="438" t="s">
        <v>28</v>
      </c>
      <c r="B170" s="439" t="s">
        <v>29</v>
      </c>
      <c r="C170" s="456" t="s">
        <v>152</v>
      </c>
    </row>
    <row r="171" spans="1:4">
      <c r="A171" s="440"/>
      <c r="B171" s="447" t="s">
        <v>89</v>
      </c>
      <c r="C171" s="454"/>
    </row>
    <row r="172" spans="1:4">
      <c r="A172" s="440" t="s">
        <v>5</v>
      </c>
      <c r="B172" s="453" t="s">
        <v>58</v>
      </c>
      <c r="C172" s="454"/>
    </row>
    <row r="173" spans="1:4" ht="34">
      <c r="A173" s="440"/>
      <c r="B173" s="448" t="s">
        <v>94</v>
      </c>
      <c r="C173" s="454"/>
      <c r="D173" s="183"/>
    </row>
    <row r="174" spans="1:4" ht="15.75" customHeight="1">
      <c r="A174" s="440"/>
      <c r="B174" s="446"/>
      <c r="C174" s="454"/>
    </row>
    <row r="175" spans="1:4" ht="34">
      <c r="A175" s="440"/>
      <c r="B175" s="448" t="s">
        <v>57</v>
      </c>
      <c r="C175" s="454"/>
    </row>
    <row r="176" spans="1:4" ht="15.75" customHeight="1">
      <c r="A176" s="440"/>
      <c r="B176" s="446"/>
      <c r="C176" s="454"/>
    </row>
    <row r="177" spans="1:3" ht="71.5" customHeight="1">
      <c r="A177" s="440"/>
      <c r="B177" s="448" t="s">
        <v>56</v>
      </c>
      <c r="C177" s="454"/>
    </row>
    <row r="178" spans="1:3">
      <c r="A178" s="440"/>
      <c r="B178" s="446"/>
      <c r="C178" s="454"/>
    </row>
    <row r="179" spans="1:3" ht="19.5" customHeight="1">
      <c r="A179" s="440" t="s">
        <v>6</v>
      </c>
      <c r="B179" s="453" t="s">
        <v>55</v>
      </c>
      <c r="C179" s="454"/>
    </row>
    <row r="180" spans="1:3" ht="73.900000000000006" customHeight="1">
      <c r="A180" s="440"/>
      <c r="B180" s="448" t="s">
        <v>90</v>
      </c>
      <c r="C180" s="454"/>
    </row>
    <row r="181" spans="1:3">
      <c r="A181" s="440"/>
      <c r="B181" s="448"/>
      <c r="C181" s="454"/>
    </row>
    <row r="182" spans="1:3">
      <c r="A182" s="440" t="s">
        <v>7</v>
      </c>
      <c r="B182" s="444" t="s">
        <v>122</v>
      </c>
      <c r="C182" s="454"/>
    </row>
    <row r="183" spans="1:3" ht="51">
      <c r="A183" s="440"/>
      <c r="B183" s="448" t="s">
        <v>91</v>
      </c>
      <c r="C183" s="454"/>
    </row>
    <row r="184" spans="1:3">
      <c r="A184" s="440"/>
      <c r="B184" s="448" t="s">
        <v>92</v>
      </c>
      <c r="C184" s="454"/>
    </row>
    <row r="185" spans="1:3">
      <c r="A185" s="440"/>
      <c r="B185" s="448" t="s">
        <v>103</v>
      </c>
      <c r="C185" s="454"/>
    </row>
    <row r="186" spans="1:3">
      <c r="A186" s="440"/>
      <c r="B186" s="448" t="s">
        <v>104</v>
      </c>
      <c r="C186" s="454"/>
    </row>
    <row r="187" spans="1:3">
      <c r="A187" s="440"/>
      <c r="B187" s="448" t="s">
        <v>105</v>
      </c>
      <c r="C187" s="454"/>
    </row>
    <row r="188" spans="1:3">
      <c r="A188" s="440"/>
      <c r="B188" s="448" t="s">
        <v>106</v>
      </c>
      <c r="C188" s="454"/>
    </row>
    <row r="189" spans="1:3" ht="34.9" customHeight="1">
      <c r="A189" s="440"/>
      <c r="B189" s="448" t="s">
        <v>93</v>
      </c>
      <c r="C189" s="454"/>
    </row>
    <row r="190" spans="1:3">
      <c r="A190" s="440"/>
      <c r="B190" s="448"/>
      <c r="C190" s="454"/>
    </row>
    <row r="191" spans="1:3">
      <c r="A191" s="440" t="s">
        <v>8</v>
      </c>
      <c r="B191" s="444" t="s">
        <v>129</v>
      </c>
      <c r="C191" s="454"/>
    </row>
    <row r="192" spans="1:3" ht="119">
      <c r="A192" s="440"/>
      <c r="B192" s="448" t="s">
        <v>130</v>
      </c>
      <c r="C192" s="454"/>
    </row>
    <row r="193" spans="1:3" ht="51">
      <c r="A193" s="440"/>
      <c r="B193" s="448" t="s">
        <v>131</v>
      </c>
      <c r="C193" s="454"/>
    </row>
    <row r="194" spans="1:3" ht="17.5" thickBot="1">
      <c r="A194" s="451"/>
      <c r="B194" s="452" t="s">
        <v>1</v>
      </c>
      <c r="C194" s="455">
        <f>SUM(C173:C193)</f>
        <v>0</v>
      </c>
    </row>
    <row r="195" spans="1:3" ht="17.5" thickTop="1">
      <c r="A195" s="438" t="s">
        <v>28</v>
      </c>
      <c r="B195" s="439" t="s">
        <v>29</v>
      </c>
      <c r="C195" s="456" t="s">
        <v>152</v>
      </c>
    </row>
    <row r="196" spans="1:3" ht="17.25" customHeight="1">
      <c r="A196" s="440" t="s">
        <v>5</v>
      </c>
      <c r="B196" s="444" t="s">
        <v>132</v>
      </c>
      <c r="C196" s="454"/>
    </row>
    <row r="197" spans="1:3" ht="75" customHeight="1">
      <c r="A197" s="440"/>
      <c r="B197" s="448" t="s">
        <v>133</v>
      </c>
      <c r="C197" s="454"/>
    </row>
    <row r="198" spans="1:3">
      <c r="A198" s="440"/>
      <c r="B198" s="446"/>
      <c r="C198" s="454"/>
    </row>
    <row r="199" spans="1:3">
      <c r="A199" s="440" t="s">
        <v>6</v>
      </c>
      <c r="B199" s="453" t="s">
        <v>54</v>
      </c>
      <c r="C199" s="454"/>
    </row>
    <row r="200" spans="1:3" ht="37.15" customHeight="1">
      <c r="A200" s="440"/>
      <c r="B200" s="448" t="s">
        <v>53</v>
      </c>
      <c r="C200" s="454"/>
    </row>
    <row r="201" spans="1:3">
      <c r="A201" s="440"/>
      <c r="B201" s="448"/>
      <c r="C201" s="454"/>
    </row>
    <row r="202" spans="1:3">
      <c r="A202" s="440" t="s">
        <v>7</v>
      </c>
      <c r="B202" s="453" t="s">
        <v>52</v>
      </c>
      <c r="C202" s="454"/>
    </row>
    <row r="203" spans="1:3" ht="73.150000000000006" customHeight="1">
      <c r="A203" s="440"/>
      <c r="B203" s="448" t="s">
        <v>547</v>
      </c>
      <c r="C203" s="454"/>
    </row>
    <row r="204" spans="1:3">
      <c r="A204" s="440"/>
      <c r="B204" s="446"/>
      <c r="C204" s="454"/>
    </row>
    <row r="205" spans="1:3">
      <c r="A205" s="440" t="s">
        <v>8</v>
      </c>
      <c r="B205" s="453" t="s">
        <v>51</v>
      </c>
      <c r="C205" s="454"/>
    </row>
    <row r="206" spans="1:3" ht="68">
      <c r="A206" s="440"/>
      <c r="B206" s="448" t="s">
        <v>96</v>
      </c>
      <c r="C206" s="454"/>
    </row>
    <row r="207" spans="1:3">
      <c r="A207" s="440"/>
      <c r="B207" s="444"/>
      <c r="C207" s="454"/>
    </row>
    <row r="208" spans="1:3">
      <c r="A208" s="440" t="s">
        <v>9</v>
      </c>
      <c r="B208" s="453" t="s">
        <v>50</v>
      </c>
      <c r="C208" s="454"/>
    </row>
    <row r="209" spans="1:3" ht="53.5" customHeight="1">
      <c r="A209" s="440"/>
      <c r="B209" s="448" t="s">
        <v>95</v>
      </c>
      <c r="C209" s="454"/>
    </row>
    <row r="210" spans="1:3">
      <c r="A210" s="440"/>
      <c r="B210" s="446"/>
      <c r="C210" s="454"/>
    </row>
    <row r="211" spans="1:3">
      <c r="A211" s="440" t="s">
        <v>10</v>
      </c>
      <c r="B211" s="453" t="s">
        <v>134</v>
      </c>
      <c r="C211" s="454"/>
    </row>
    <row r="212" spans="1:3" ht="129" customHeight="1">
      <c r="A212" s="440"/>
      <c r="B212" s="446" t="s">
        <v>135</v>
      </c>
      <c r="C212" s="454"/>
    </row>
    <row r="213" spans="1:3">
      <c r="A213" s="440"/>
      <c r="B213" s="446"/>
      <c r="C213" s="454"/>
    </row>
    <row r="214" spans="1:3">
      <c r="A214" s="440" t="s">
        <v>11</v>
      </c>
      <c r="B214" s="453" t="s">
        <v>108</v>
      </c>
      <c r="C214" s="454"/>
    </row>
    <row r="215" spans="1:3" ht="34">
      <c r="A215" s="440"/>
      <c r="B215" s="446" t="s">
        <v>119</v>
      </c>
      <c r="C215" s="454"/>
    </row>
    <row r="216" spans="1:3">
      <c r="A216" s="440"/>
      <c r="B216" s="446"/>
      <c r="C216" s="454"/>
    </row>
    <row r="217" spans="1:3">
      <c r="A217" s="440"/>
      <c r="B217" s="446"/>
      <c r="C217" s="454"/>
    </row>
    <row r="218" spans="1:3">
      <c r="A218" s="440"/>
      <c r="B218" s="446"/>
      <c r="C218" s="454"/>
    </row>
    <row r="219" spans="1:3">
      <c r="A219" s="440"/>
      <c r="B219" s="446"/>
      <c r="C219" s="454"/>
    </row>
    <row r="220" spans="1:3">
      <c r="A220" s="440"/>
      <c r="B220" s="446"/>
      <c r="C220" s="454"/>
    </row>
    <row r="221" spans="1:3">
      <c r="A221" s="440"/>
      <c r="B221" s="446"/>
      <c r="C221" s="454"/>
    </row>
    <row r="222" spans="1:3" ht="17.5" thickBot="1">
      <c r="A222" s="451"/>
      <c r="B222" s="452" t="s">
        <v>1</v>
      </c>
      <c r="C222" s="455">
        <f>SUM(C197:C221)</f>
        <v>0</v>
      </c>
    </row>
    <row r="223" spans="1:3" ht="17.5" thickTop="1">
      <c r="A223" s="438" t="s">
        <v>28</v>
      </c>
      <c r="B223" s="439" t="s">
        <v>29</v>
      </c>
      <c r="C223" s="456" t="s">
        <v>152</v>
      </c>
    </row>
    <row r="224" spans="1:3">
      <c r="A224" s="440" t="s">
        <v>5</v>
      </c>
      <c r="B224" s="453" t="s">
        <v>49</v>
      </c>
      <c r="C224" s="454"/>
    </row>
    <row r="225" spans="1:4" ht="68">
      <c r="A225" s="440"/>
      <c r="B225" s="448" t="s">
        <v>48</v>
      </c>
      <c r="C225" s="454"/>
    </row>
    <row r="226" spans="1:4" ht="51">
      <c r="A226" s="440"/>
      <c r="B226" s="448" t="s">
        <v>47</v>
      </c>
      <c r="C226" s="454"/>
    </row>
    <row r="227" spans="1:4">
      <c r="A227" s="440"/>
      <c r="B227" s="446"/>
      <c r="C227" s="454"/>
    </row>
    <row r="228" spans="1:4">
      <c r="A228" s="440" t="s">
        <v>6</v>
      </c>
      <c r="B228" s="453" t="s">
        <v>46</v>
      </c>
      <c r="C228" s="454"/>
    </row>
    <row r="229" spans="1:4" ht="40.9" customHeight="1">
      <c r="A229" s="440"/>
      <c r="B229" s="448" t="s">
        <v>115</v>
      </c>
      <c r="C229" s="454"/>
    </row>
    <row r="230" spans="1:4">
      <c r="A230" s="440"/>
      <c r="B230" s="446"/>
      <c r="C230" s="454"/>
    </row>
    <row r="231" spans="1:4" ht="51" customHeight="1">
      <c r="A231" s="440"/>
      <c r="B231" s="448" t="s">
        <v>116</v>
      </c>
      <c r="C231" s="454"/>
    </row>
    <row r="232" spans="1:4">
      <c r="A232" s="440"/>
      <c r="B232" s="446"/>
      <c r="C232" s="454"/>
    </row>
    <row r="233" spans="1:4">
      <c r="A233" s="440" t="s">
        <v>7</v>
      </c>
      <c r="B233" s="453" t="s">
        <v>45</v>
      </c>
      <c r="C233" s="454"/>
    </row>
    <row r="234" spans="1:4" ht="53.5" customHeight="1">
      <c r="A234" s="440"/>
      <c r="B234" s="448" t="s">
        <v>97</v>
      </c>
      <c r="C234" s="454"/>
    </row>
    <row r="235" spans="1:4">
      <c r="A235" s="440"/>
      <c r="B235" s="448"/>
      <c r="C235" s="454"/>
    </row>
    <row r="236" spans="1:4">
      <c r="A236" s="440" t="s">
        <v>8</v>
      </c>
      <c r="B236" s="453" t="s">
        <v>44</v>
      </c>
      <c r="C236" s="454"/>
    </row>
    <row r="237" spans="1:4" ht="51">
      <c r="A237" s="440"/>
      <c r="B237" s="448" t="s">
        <v>107</v>
      </c>
      <c r="C237" s="454"/>
      <c r="D237" s="183"/>
    </row>
    <row r="238" spans="1:4">
      <c r="A238" s="440"/>
      <c r="B238" s="444"/>
      <c r="C238" s="454"/>
    </row>
    <row r="239" spans="1:4">
      <c r="A239" s="440" t="s">
        <v>9</v>
      </c>
      <c r="B239" s="453" t="s">
        <v>43</v>
      </c>
      <c r="C239" s="454"/>
    </row>
    <row r="240" spans="1:4" ht="78" customHeight="1">
      <c r="A240" s="440"/>
      <c r="B240" s="448" t="s">
        <v>546</v>
      </c>
      <c r="C240" s="454"/>
    </row>
    <row r="241" spans="1:4">
      <c r="A241" s="440"/>
      <c r="B241" s="448"/>
      <c r="C241" s="454"/>
    </row>
    <row r="242" spans="1:4">
      <c r="A242" s="440" t="s">
        <v>10</v>
      </c>
      <c r="B242" s="453" t="s">
        <v>602</v>
      </c>
      <c r="C242" s="454"/>
    </row>
    <row r="243" spans="1:4" ht="34">
      <c r="A243" s="440"/>
      <c r="B243" s="448" t="s">
        <v>773</v>
      </c>
      <c r="C243" s="454"/>
      <c r="D243" s="183"/>
    </row>
    <row r="244" spans="1:4" ht="12" customHeight="1">
      <c r="A244" s="440"/>
      <c r="B244" s="448"/>
      <c r="C244" s="454"/>
    </row>
    <row r="245" spans="1:4">
      <c r="A245" s="440" t="s">
        <v>11</v>
      </c>
      <c r="B245" s="453" t="s">
        <v>42</v>
      </c>
      <c r="C245" s="454"/>
    </row>
    <row r="246" spans="1:4" ht="51">
      <c r="A246" s="440"/>
      <c r="B246" s="448" t="s">
        <v>41</v>
      </c>
      <c r="C246" s="454"/>
    </row>
    <row r="247" spans="1:4">
      <c r="A247" s="440"/>
      <c r="B247" s="448"/>
      <c r="C247" s="454"/>
    </row>
    <row r="248" spans="1:4">
      <c r="A248" s="440"/>
      <c r="B248" s="448"/>
      <c r="C248" s="454"/>
    </row>
    <row r="249" spans="1:4">
      <c r="A249" s="440"/>
      <c r="B249" s="448"/>
      <c r="C249" s="454"/>
    </row>
    <row r="250" spans="1:4">
      <c r="A250" s="440"/>
      <c r="B250" s="448"/>
      <c r="C250" s="454"/>
    </row>
    <row r="251" spans="1:4">
      <c r="A251" s="440"/>
      <c r="B251" s="448"/>
      <c r="C251" s="454"/>
    </row>
    <row r="252" spans="1:4">
      <c r="A252" s="440"/>
      <c r="B252" s="448"/>
      <c r="C252" s="454"/>
    </row>
    <row r="253" spans="1:4">
      <c r="A253" s="440"/>
      <c r="B253" s="448"/>
      <c r="C253" s="454"/>
    </row>
    <row r="254" spans="1:4">
      <c r="A254" s="440"/>
      <c r="B254" s="448"/>
      <c r="C254" s="454"/>
    </row>
    <row r="255" spans="1:4">
      <c r="A255" s="440"/>
      <c r="B255" s="448"/>
      <c r="C255" s="454"/>
    </row>
    <row r="256" spans="1:4" ht="17.5" thickBot="1">
      <c r="A256" s="451"/>
      <c r="B256" s="452" t="s">
        <v>1</v>
      </c>
      <c r="C256" s="455">
        <f>SUM(C225:C246)</f>
        <v>0</v>
      </c>
    </row>
    <row r="257" spans="1:3" ht="17.5" thickTop="1">
      <c r="A257" s="438" t="s">
        <v>28</v>
      </c>
      <c r="B257" s="439" t="s">
        <v>29</v>
      </c>
      <c r="C257" s="456" t="s">
        <v>152</v>
      </c>
    </row>
    <row r="258" spans="1:3">
      <c r="A258" s="440" t="s">
        <v>5</v>
      </c>
      <c r="B258" s="453" t="s">
        <v>40</v>
      </c>
      <c r="C258" s="454"/>
    </row>
    <row r="259" spans="1:3" ht="112.9" customHeight="1">
      <c r="A259" s="440"/>
      <c r="B259" s="448" t="s">
        <v>39</v>
      </c>
      <c r="C259" s="454"/>
    </row>
    <row r="260" spans="1:3">
      <c r="A260" s="440"/>
      <c r="B260" s="446"/>
      <c r="C260" s="454"/>
    </row>
    <row r="261" spans="1:3">
      <c r="A261" s="440" t="s">
        <v>6</v>
      </c>
      <c r="B261" s="447" t="s">
        <v>98</v>
      </c>
      <c r="C261" s="454"/>
    </row>
    <row r="262" spans="1:3" ht="51">
      <c r="A262" s="440"/>
      <c r="B262" s="447" t="s">
        <v>570</v>
      </c>
      <c r="C262" s="454"/>
    </row>
    <row r="263" spans="1:3">
      <c r="A263" s="440"/>
      <c r="B263" s="446" t="s">
        <v>117</v>
      </c>
      <c r="C263" s="454"/>
    </row>
    <row r="264" spans="1:3">
      <c r="A264" s="440"/>
      <c r="B264" s="446"/>
      <c r="C264" s="454"/>
    </row>
    <row r="265" spans="1:3">
      <c r="A265" s="440"/>
      <c r="B265" s="446" t="s">
        <v>110</v>
      </c>
      <c r="C265" s="454"/>
    </row>
    <row r="266" spans="1:3">
      <c r="A266" s="440"/>
      <c r="B266" s="446"/>
      <c r="C266" s="454"/>
    </row>
    <row r="267" spans="1:3" ht="34">
      <c r="A267" s="440"/>
      <c r="B267" s="446" t="s">
        <v>111</v>
      </c>
      <c r="C267" s="454"/>
    </row>
    <row r="268" spans="1:3">
      <c r="A268" s="440"/>
      <c r="B268" s="446"/>
      <c r="C268" s="454"/>
    </row>
    <row r="269" spans="1:3">
      <c r="A269" s="440"/>
      <c r="B269" s="446" t="s">
        <v>743</v>
      </c>
      <c r="C269" s="462"/>
    </row>
    <row r="270" spans="1:3" ht="17.5" thickBot="1">
      <c r="A270" s="440"/>
      <c r="B270" s="453" t="s">
        <v>1</v>
      </c>
      <c r="C270" s="455">
        <f>SUM(C259:C269)</f>
        <v>0</v>
      </c>
    </row>
    <row r="271" spans="1:3" ht="17.5" thickTop="1">
      <c r="A271" s="440"/>
      <c r="B271" s="453"/>
      <c r="C271" s="454"/>
    </row>
    <row r="272" spans="1:3">
      <c r="A272" s="440"/>
      <c r="B272" s="453" t="s">
        <v>0</v>
      </c>
      <c r="C272" s="454"/>
    </row>
    <row r="273" spans="1:3">
      <c r="A273" s="440"/>
      <c r="B273" s="453"/>
      <c r="C273" s="454"/>
    </row>
    <row r="274" spans="1:3">
      <c r="A274" s="440"/>
      <c r="B274" s="446" t="s">
        <v>137</v>
      </c>
      <c r="C274" s="454">
        <f>C39</f>
        <v>0</v>
      </c>
    </row>
    <row r="275" spans="1:3">
      <c r="A275" s="440"/>
      <c r="B275" s="446"/>
      <c r="C275" s="454"/>
    </row>
    <row r="276" spans="1:3">
      <c r="A276" s="440"/>
      <c r="B276" s="446" t="s">
        <v>138</v>
      </c>
      <c r="C276" s="454">
        <f>C71</f>
        <v>0</v>
      </c>
    </row>
    <row r="277" spans="1:3">
      <c r="A277" s="440"/>
      <c r="B277" s="446"/>
      <c r="C277" s="454"/>
    </row>
    <row r="278" spans="1:3">
      <c r="A278" s="440"/>
      <c r="B278" s="446" t="s">
        <v>139</v>
      </c>
      <c r="C278" s="454">
        <f>C73</f>
        <v>0</v>
      </c>
    </row>
    <row r="279" spans="1:3">
      <c r="A279" s="440"/>
      <c r="B279" s="446"/>
      <c r="C279" s="454"/>
    </row>
    <row r="280" spans="1:3">
      <c r="A280" s="440"/>
      <c r="B280" s="446" t="s">
        <v>140</v>
      </c>
      <c r="C280" s="454">
        <f>C129</f>
        <v>0</v>
      </c>
    </row>
    <row r="281" spans="1:3">
      <c r="A281" s="440"/>
      <c r="B281" s="446"/>
      <c r="C281" s="454"/>
    </row>
    <row r="282" spans="1:3">
      <c r="A282" s="440"/>
      <c r="B282" s="446" t="s">
        <v>141</v>
      </c>
      <c r="C282" s="454">
        <f>C169</f>
        <v>0</v>
      </c>
    </row>
    <row r="283" spans="1:3">
      <c r="A283" s="440"/>
      <c r="B283" s="446"/>
      <c r="C283" s="454"/>
    </row>
    <row r="284" spans="1:3">
      <c r="A284" s="440"/>
      <c r="B284" s="446" t="s">
        <v>142</v>
      </c>
      <c r="C284" s="454">
        <f>C194</f>
        <v>0</v>
      </c>
    </row>
    <row r="285" spans="1:3">
      <c r="A285" s="440"/>
      <c r="B285" s="446"/>
      <c r="C285" s="454"/>
    </row>
    <row r="286" spans="1:3">
      <c r="A286" s="440"/>
      <c r="B286" s="446" t="s">
        <v>143</v>
      </c>
      <c r="C286" s="454">
        <f>C222</f>
        <v>0</v>
      </c>
    </row>
    <row r="287" spans="1:3">
      <c r="A287" s="440"/>
      <c r="B287" s="446"/>
      <c r="C287" s="454"/>
    </row>
    <row r="288" spans="1:3">
      <c r="A288" s="440"/>
      <c r="B288" s="446" t="s">
        <v>144</v>
      </c>
      <c r="C288" s="454">
        <f>C256</f>
        <v>0</v>
      </c>
    </row>
    <row r="289" spans="1:3">
      <c r="A289" s="440"/>
      <c r="B289" s="446"/>
      <c r="C289" s="454"/>
    </row>
    <row r="290" spans="1:3">
      <c r="A290" s="440"/>
      <c r="B290" s="446" t="s">
        <v>148</v>
      </c>
      <c r="C290" s="454">
        <f>C270</f>
        <v>0</v>
      </c>
    </row>
    <row r="291" spans="1:3">
      <c r="A291" s="440"/>
      <c r="B291" s="446"/>
      <c r="C291" s="454"/>
    </row>
    <row r="292" spans="1:3">
      <c r="A292" s="440"/>
      <c r="B292" s="446"/>
      <c r="C292" s="454"/>
    </row>
    <row r="293" spans="1:3">
      <c r="A293" s="440"/>
      <c r="B293" s="446"/>
      <c r="C293" s="454"/>
    </row>
    <row r="294" spans="1:3">
      <c r="A294" s="440"/>
      <c r="B294" s="446"/>
      <c r="C294" s="454"/>
    </row>
    <row r="295" spans="1:3">
      <c r="A295" s="440"/>
      <c r="B295" s="446"/>
      <c r="C295" s="454"/>
    </row>
    <row r="296" spans="1:3" ht="30" customHeight="1">
      <c r="A296" s="440"/>
      <c r="B296" s="446"/>
      <c r="C296" s="454"/>
    </row>
    <row r="297" spans="1:3" ht="17.5" thickBot="1">
      <c r="A297" s="463"/>
      <c r="B297" s="464" t="s">
        <v>744</v>
      </c>
      <c r="C297" s="465">
        <f>SUM(C274:C296)</f>
        <v>0</v>
      </c>
    </row>
    <row r="298" spans="1:3" ht="17.5" thickTop="1">
      <c r="A298" s="466"/>
      <c r="B298" s="467"/>
      <c r="C298" s="467"/>
    </row>
  </sheetData>
  <mergeCells count="3">
    <mergeCell ref="B3:C3"/>
    <mergeCell ref="A1:F1"/>
    <mergeCell ref="A2:E2"/>
  </mergeCells>
  <pageMargins left="1" right="0.45" top="0.75" bottom="1" header="0.3" footer="0.3"/>
  <pageSetup scale="75" orientation="portrait" r:id="rId1"/>
  <headerFooter>
    <oddFooter>&amp;LWabusana&amp;CPage &amp;P&amp;RBill No.1 Preliminaries</oddFooter>
  </headerFooter>
  <rowBreaks count="7" manualBreakCount="7">
    <brk id="39" max="2" man="1"/>
    <brk id="102" max="2" man="1"/>
    <brk id="129" max="2" man="1"/>
    <brk id="169" max="2" man="1"/>
    <brk id="194" max="2" man="1"/>
    <brk id="222" max="2" man="1"/>
    <brk id="256"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8"/>
  <sheetViews>
    <sheetView view="pageBreakPreview" zoomScale="60" zoomScaleNormal="60" workbookViewId="0">
      <selection activeCell="C29" sqref="C29"/>
    </sheetView>
  </sheetViews>
  <sheetFormatPr defaultRowHeight="12.5"/>
  <sheetData>
    <row r="1" spans="1:16" ht="13">
      <c r="A1" s="3"/>
      <c r="B1" s="3"/>
      <c r="C1" s="3"/>
      <c r="D1" s="3"/>
      <c r="E1" s="3"/>
      <c r="F1" s="3"/>
      <c r="G1" s="3"/>
      <c r="H1" s="3"/>
      <c r="I1" s="3"/>
      <c r="J1" s="3"/>
      <c r="K1" s="3"/>
      <c r="L1" s="3"/>
      <c r="M1" s="3"/>
      <c r="N1" s="3"/>
      <c r="O1" s="3"/>
      <c r="P1" s="3"/>
    </row>
    <row r="2" spans="1:16" ht="13">
      <c r="A2" s="3"/>
      <c r="B2" s="3"/>
      <c r="C2" s="3"/>
      <c r="D2" s="3"/>
      <c r="E2" s="3"/>
      <c r="F2" s="3"/>
      <c r="G2" s="3"/>
      <c r="H2" s="3"/>
      <c r="I2" s="3"/>
      <c r="J2" s="3"/>
      <c r="K2" s="3"/>
      <c r="L2" s="3"/>
      <c r="M2" s="3"/>
      <c r="N2" s="3"/>
      <c r="O2" s="3"/>
      <c r="P2" s="3"/>
    </row>
    <row r="3" spans="1:16" ht="13">
      <c r="A3" s="3"/>
      <c r="B3" s="3"/>
      <c r="C3" s="3"/>
      <c r="D3" s="3"/>
      <c r="E3" s="3"/>
      <c r="F3" s="3"/>
      <c r="G3" s="3"/>
      <c r="H3" s="3"/>
      <c r="I3" s="3"/>
      <c r="J3" s="3"/>
      <c r="K3" s="3"/>
      <c r="L3" s="3"/>
      <c r="M3" s="3"/>
      <c r="N3" s="3"/>
      <c r="O3" s="3"/>
      <c r="P3" s="3"/>
    </row>
    <row r="4" spans="1:16" ht="13">
      <c r="A4" s="3"/>
      <c r="B4" s="3"/>
      <c r="C4" s="3"/>
      <c r="D4" s="3"/>
      <c r="E4" s="3"/>
      <c r="F4" s="3"/>
      <c r="G4" s="3"/>
      <c r="H4" s="3"/>
      <c r="I4" s="3"/>
      <c r="J4" s="3"/>
      <c r="K4" s="3"/>
      <c r="L4" s="3"/>
      <c r="M4" s="3"/>
      <c r="N4" s="3"/>
      <c r="O4" s="3"/>
      <c r="P4" s="3"/>
    </row>
    <row r="5" spans="1:16" ht="13">
      <c r="A5" s="3"/>
      <c r="B5" s="3"/>
      <c r="C5" s="3"/>
      <c r="D5" s="3"/>
      <c r="E5" s="3"/>
      <c r="F5" s="3"/>
      <c r="G5" s="3"/>
      <c r="H5" s="3"/>
      <c r="I5" s="3"/>
      <c r="J5" s="3"/>
      <c r="K5" s="3"/>
      <c r="L5" s="3"/>
      <c r="M5" s="3"/>
      <c r="N5" s="3"/>
      <c r="O5" s="3"/>
      <c r="P5" s="3"/>
    </row>
    <row r="6" spans="1:16" ht="13">
      <c r="A6" s="3"/>
      <c r="B6" s="3"/>
      <c r="C6" s="3"/>
      <c r="D6" s="3"/>
      <c r="E6" s="3"/>
      <c r="F6" s="3"/>
      <c r="G6" s="3"/>
      <c r="H6" s="3"/>
      <c r="I6" s="3"/>
      <c r="J6" s="3"/>
      <c r="K6" s="3"/>
      <c r="L6" s="3"/>
      <c r="M6" s="3"/>
      <c r="N6" s="3"/>
      <c r="O6" s="3"/>
      <c r="P6" s="3"/>
    </row>
    <row r="7" spans="1:16" ht="13">
      <c r="A7" s="3"/>
      <c r="B7" s="3"/>
      <c r="C7" s="3"/>
      <c r="D7" s="3"/>
      <c r="E7" s="3"/>
      <c r="F7" s="3"/>
      <c r="G7" s="3"/>
      <c r="H7" s="3"/>
      <c r="I7" s="3"/>
      <c r="J7" s="3"/>
      <c r="K7" s="3"/>
      <c r="L7" s="3"/>
      <c r="M7" s="3"/>
      <c r="N7" s="3"/>
      <c r="O7" s="3"/>
      <c r="P7" s="3"/>
    </row>
    <row r="8" spans="1:16" ht="13">
      <c r="A8" s="3"/>
      <c r="B8" s="3"/>
      <c r="C8" s="3"/>
      <c r="D8" s="3"/>
      <c r="E8" s="3"/>
      <c r="F8" s="3"/>
      <c r="G8" s="3"/>
      <c r="H8" s="3"/>
      <c r="I8" s="3"/>
      <c r="J8" s="3"/>
      <c r="K8" s="3"/>
      <c r="L8" s="3"/>
      <c r="M8" s="3"/>
      <c r="N8" s="3"/>
      <c r="O8" s="3"/>
      <c r="P8" s="3"/>
    </row>
    <row r="9" spans="1:16" ht="13">
      <c r="A9" s="3"/>
      <c r="B9" s="3"/>
      <c r="C9" s="3"/>
      <c r="D9" s="3"/>
      <c r="E9" s="3"/>
      <c r="F9" s="3"/>
      <c r="G9" s="3"/>
      <c r="H9" s="3"/>
      <c r="I9" s="3"/>
      <c r="J9" s="3"/>
      <c r="K9" s="3"/>
      <c r="L9" s="3"/>
      <c r="M9" s="3"/>
      <c r="N9" s="3"/>
      <c r="O9" s="3"/>
      <c r="P9" s="3"/>
    </row>
    <row r="10" spans="1:16" ht="13">
      <c r="A10" s="3"/>
      <c r="B10" s="3"/>
      <c r="C10" s="3"/>
      <c r="D10" s="3"/>
      <c r="E10" s="3"/>
      <c r="F10" s="3"/>
      <c r="G10" s="3"/>
      <c r="H10" s="3"/>
      <c r="I10" s="3"/>
      <c r="J10" s="3"/>
      <c r="K10" s="3"/>
      <c r="L10" s="3"/>
      <c r="M10" s="3"/>
      <c r="N10" s="3"/>
      <c r="O10" s="3"/>
      <c r="P10" s="3"/>
    </row>
    <row r="11" spans="1:16" ht="13">
      <c r="A11" s="3"/>
      <c r="B11" s="3"/>
      <c r="C11" s="3"/>
      <c r="D11" s="3"/>
      <c r="E11" s="3"/>
      <c r="F11" s="3"/>
      <c r="G11" s="3"/>
      <c r="H11" s="3"/>
      <c r="I11" s="3"/>
      <c r="J11" s="3"/>
      <c r="K11" s="3"/>
      <c r="L11" s="3"/>
      <c r="M11" s="3"/>
      <c r="N11" s="3"/>
      <c r="O11" s="3"/>
      <c r="P11" s="3"/>
    </row>
    <row r="12" spans="1:16" ht="13">
      <c r="A12" s="3"/>
      <c r="B12" s="3"/>
      <c r="C12" s="3"/>
      <c r="D12" s="3"/>
      <c r="E12" s="3"/>
      <c r="F12" s="3"/>
      <c r="G12" s="3"/>
      <c r="H12" s="3"/>
      <c r="I12" s="3"/>
      <c r="J12" s="3"/>
      <c r="K12" s="3"/>
      <c r="L12" s="3"/>
      <c r="M12" s="3"/>
      <c r="N12" s="3"/>
      <c r="O12" s="3"/>
      <c r="P12" s="3"/>
    </row>
    <row r="13" spans="1:16" ht="13">
      <c r="A13" s="3"/>
      <c r="B13" s="3"/>
      <c r="C13" s="3"/>
      <c r="D13" s="3"/>
      <c r="E13" s="3"/>
      <c r="F13" s="3"/>
      <c r="G13" s="3"/>
      <c r="H13" s="3"/>
      <c r="I13" s="3"/>
      <c r="J13" s="3"/>
      <c r="K13" s="3"/>
      <c r="L13" s="3"/>
      <c r="M13" s="3"/>
      <c r="N13" s="3"/>
      <c r="O13" s="3"/>
      <c r="P13" s="3"/>
    </row>
    <row r="14" spans="1:16" ht="13">
      <c r="A14" s="3"/>
      <c r="B14" s="3"/>
      <c r="C14" s="3"/>
      <c r="D14" s="3"/>
      <c r="E14" s="3"/>
      <c r="F14" s="3"/>
      <c r="G14" s="3"/>
      <c r="H14" s="3"/>
      <c r="I14" s="3"/>
      <c r="J14" s="3"/>
      <c r="K14" s="3"/>
      <c r="L14" s="3"/>
      <c r="M14" s="3"/>
      <c r="N14" s="3"/>
      <c r="O14" s="3"/>
      <c r="P14" s="3"/>
    </row>
    <row r="15" spans="1:16" ht="13">
      <c r="A15" s="3"/>
      <c r="B15" s="3"/>
      <c r="C15" s="3"/>
      <c r="D15" s="3"/>
      <c r="E15" s="3"/>
      <c r="F15" s="3"/>
      <c r="G15" s="3"/>
      <c r="H15" s="3"/>
      <c r="I15" s="3"/>
      <c r="J15" s="3"/>
      <c r="K15" s="3"/>
      <c r="L15" s="3"/>
      <c r="M15" s="3"/>
      <c r="N15" s="3"/>
      <c r="O15" s="3"/>
      <c r="P15" s="3"/>
    </row>
    <row r="16" spans="1:16" ht="13">
      <c r="A16" s="3"/>
      <c r="B16" s="3"/>
      <c r="C16" s="3"/>
      <c r="D16" s="3"/>
      <c r="E16" s="3"/>
      <c r="F16" s="3"/>
      <c r="G16" s="3"/>
      <c r="H16" s="3"/>
      <c r="I16" s="3"/>
      <c r="J16" s="3"/>
      <c r="K16" s="3"/>
      <c r="L16" s="3"/>
      <c r="M16" s="3"/>
      <c r="N16" s="3"/>
      <c r="O16" s="3"/>
      <c r="P16" s="3"/>
    </row>
    <row r="17" spans="1:16" ht="13">
      <c r="A17" s="3"/>
      <c r="B17" s="3"/>
      <c r="C17" s="3"/>
      <c r="D17" s="3"/>
      <c r="E17" s="3"/>
      <c r="F17" s="3"/>
      <c r="G17" s="3"/>
      <c r="H17" s="3"/>
      <c r="I17" s="3"/>
      <c r="J17" s="3"/>
      <c r="K17" s="3"/>
      <c r="L17" s="3"/>
      <c r="M17" s="3"/>
      <c r="N17" s="3"/>
      <c r="O17" s="3"/>
      <c r="P17" s="3"/>
    </row>
    <row r="18" spans="1:16" ht="13">
      <c r="A18" s="3"/>
      <c r="B18" s="3"/>
      <c r="C18" s="3"/>
      <c r="D18" s="3"/>
      <c r="E18" s="3"/>
      <c r="F18" s="3"/>
      <c r="G18" s="3"/>
      <c r="H18" s="3"/>
      <c r="I18" s="3"/>
      <c r="J18" s="3"/>
      <c r="K18" s="3"/>
      <c r="L18" s="3"/>
      <c r="M18" s="3"/>
      <c r="N18" s="3"/>
      <c r="O18" s="3"/>
      <c r="P18" s="3"/>
    </row>
    <row r="19" spans="1:16" ht="13">
      <c r="A19" s="3"/>
      <c r="B19" s="3"/>
      <c r="C19" s="3"/>
      <c r="D19" s="3"/>
      <c r="E19" s="3"/>
      <c r="F19" s="3"/>
      <c r="G19" s="3"/>
      <c r="H19" s="3"/>
      <c r="I19" s="3"/>
      <c r="J19" s="3"/>
      <c r="K19" s="3"/>
      <c r="L19" s="3"/>
      <c r="M19" s="3"/>
      <c r="N19" s="3"/>
      <c r="O19" s="3"/>
      <c r="P19" s="3"/>
    </row>
    <row r="20" spans="1:16" ht="13">
      <c r="A20" s="3"/>
      <c r="B20" s="3"/>
      <c r="C20" s="3"/>
      <c r="D20" s="3"/>
      <c r="E20" s="3"/>
      <c r="F20" s="3"/>
      <c r="G20" s="3"/>
      <c r="H20" s="3"/>
      <c r="I20" s="3"/>
      <c r="J20" s="3"/>
      <c r="K20" s="3"/>
      <c r="L20" s="3"/>
      <c r="M20" s="3"/>
      <c r="N20" s="3"/>
      <c r="O20" s="3"/>
      <c r="P20" s="3"/>
    </row>
    <row r="21" spans="1:16" ht="13">
      <c r="A21" s="3"/>
      <c r="B21" s="3"/>
      <c r="C21" s="3"/>
      <c r="D21" s="3"/>
      <c r="E21" s="3"/>
      <c r="F21" s="3"/>
      <c r="G21" s="3"/>
      <c r="H21" s="3"/>
      <c r="I21" s="3"/>
      <c r="J21" s="3"/>
      <c r="K21" s="3"/>
      <c r="L21" s="3"/>
      <c r="M21" s="3"/>
      <c r="N21" s="3"/>
      <c r="O21" s="3"/>
      <c r="P21" s="3"/>
    </row>
    <row r="22" spans="1:16" ht="13">
      <c r="A22" s="3"/>
      <c r="B22" s="3"/>
      <c r="C22" s="3"/>
      <c r="D22" s="3"/>
      <c r="E22" s="3"/>
      <c r="F22" s="3"/>
      <c r="G22" s="3"/>
      <c r="H22" s="3"/>
      <c r="I22" s="3"/>
      <c r="J22" s="3"/>
      <c r="K22" s="3"/>
      <c r="L22" s="3"/>
      <c r="M22" s="3"/>
      <c r="N22" s="3"/>
      <c r="O22" s="3"/>
      <c r="P22" s="3"/>
    </row>
    <row r="23" spans="1:16" ht="35">
      <c r="A23" s="538" t="s">
        <v>738</v>
      </c>
      <c r="B23" s="538"/>
      <c r="C23" s="538"/>
      <c r="D23" s="538"/>
      <c r="E23" s="538"/>
      <c r="F23" s="538"/>
      <c r="G23" s="538"/>
      <c r="H23" s="538"/>
      <c r="I23" s="538"/>
      <c r="J23" s="538"/>
      <c r="K23" s="538"/>
      <c r="L23" s="538"/>
      <c r="M23" s="538"/>
      <c r="N23" s="538"/>
      <c r="O23" s="538"/>
      <c r="P23" s="538"/>
    </row>
    <row r="24" spans="1:16" ht="13">
      <c r="A24" s="3"/>
      <c r="B24" s="3"/>
      <c r="C24" s="3"/>
      <c r="D24" s="3"/>
      <c r="E24" s="3"/>
      <c r="F24" s="3"/>
      <c r="G24" s="3"/>
      <c r="H24" s="3"/>
      <c r="I24" s="3"/>
      <c r="J24" s="3"/>
      <c r="K24" s="3"/>
      <c r="L24" s="3"/>
      <c r="M24" s="3"/>
      <c r="N24" s="3"/>
      <c r="O24" s="3"/>
      <c r="P24" s="3"/>
    </row>
    <row r="25" spans="1:16" ht="13">
      <c r="A25" s="3"/>
      <c r="B25" s="3"/>
      <c r="C25" s="3"/>
      <c r="D25" s="3"/>
      <c r="E25" s="3"/>
      <c r="F25" s="3"/>
      <c r="G25" s="3"/>
      <c r="H25" s="3"/>
      <c r="I25" s="3"/>
      <c r="J25" s="3"/>
      <c r="K25" s="3"/>
      <c r="L25" s="3"/>
      <c r="M25" s="3"/>
      <c r="N25" s="3"/>
      <c r="O25" s="3"/>
      <c r="P25" s="3"/>
    </row>
    <row r="26" spans="1:16" ht="13">
      <c r="A26" s="3"/>
      <c r="B26" s="3"/>
      <c r="C26" s="3"/>
      <c r="D26" s="3"/>
      <c r="E26" s="3"/>
      <c r="F26" s="3"/>
      <c r="G26" s="3"/>
      <c r="H26" s="3"/>
      <c r="I26" s="3"/>
      <c r="J26" s="3"/>
      <c r="K26" s="3"/>
      <c r="L26" s="3"/>
      <c r="M26" s="3"/>
      <c r="N26" s="3"/>
      <c r="O26" s="3"/>
      <c r="P26" s="3"/>
    </row>
    <row r="27" spans="1:16" ht="13">
      <c r="A27" s="3"/>
      <c r="B27" s="3"/>
      <c r="C27" s="3"/>
      <c r="D27" s="3"/>
      <c r="E27" s="3"/>
      <c r="F27" s="3"/>
      <c r="G27" s="3"/>
      <c r="H27" s="3"/>
      <c r="I27" s="3"/>
      <c r="J27" s="3"/>
      <c r="K27" s="3"/>
      <c r="L27" s="3"/>
      <c r="M27" s="3"/>
      <c r="N27" s="3"/>
      <c r="O27" s="3"/>
      <c r="P27" s="3"/>
    </row>
    <row r="28" spans="1:16" ht="35">
      <c r="A28" s="529" t="s">
        <v>294</v>
      </c>
      <c r="B28" s="529"/>
      <c r="C28" s="529"/>
      <c r="D28" s="529"/>
      <c r="E28" s="529"/>
      <c r="F28" s="529"/>
      <c r="G28" s="529"/>
      <c r="H28" s="529"/>
      <c r="I28" s="529"/>
      <c r="J28" s="529"/>
      <c r="K28" s="529"/>
      <c r="L28" s="529"/>
      <c r="M28" s="529"/>
      <c r="N28" s="529"/>
      <c r="O28" s="529"/>
      <c r="P28" s="529"/>
    </row>
  </sheetData>
  <mergeCells count="2">
    <mergeCell ref="A23:P23"/>
    <mergeCell ref="A28:P28"/>
  </mergeCells>
  <pageMargins left="0.7" right="0.7" top="0.75" bottom="0.75" header="0.3" footer="0.3"/>
  <pageSetup scale="64"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896"/>
  <sheetViews>
    <sheetView view="pageBreakPreview" zoomScaleSheetLayoutView="100" workbookViewId="0">
      <selection activeCell="E167" sqref="E167"/>
    </sheetView>
  </sheetViews>
  <sheetFormatPr defaultRowHeight="15.5"/>
  <cols>
    <col min="1" max="1" width="8.81640625" style="5" customWidth="1"/>
    <col min="2" max="2" width="55.1796875" style="6" customWidth="1"/>
    <col min="3" max="3" width="6.7265625" style="7" customWidth="1"/>
    <col min="4" max="4" width="6.7265625" style="8" customWidth="1"/>
    <col min="5" max="5" width="11.453125" style="9" customWidth="1"/>
    <col min="6" max="6" width="13.81640625" style="10" customWidth="1"/>
    <col min="7" max="7" width="11.453125" style="332" customWidth="1"/>
  </cols>
  <sheetData>
    <row r="1" spans="1:6" ht="15.65" customHeight="1">
      <c r="A1" s="536" t="s">
        <v>786</v>
      </c>
      <c r="B1" s="536"/>
      <c r="C1" s="536"/>
      <c r="D1" s="536"/>
      <c r="E1" s="536"/>
      <c r="F1" s="536"/>
    </row>
    <row r="2" spans="1:6">
      <c r="A2" s="540" t="s">
        <v>785</v>
      </c>
      <c r="B2" s="540"/>
      <c r="C2" s="540"/>
      <c r="D2" s="540"/>
      <c r="E2" s="540"/>
      <c r="F2" s="425"/>
    </row>
    <row r="3" spans="1:6" ht="16" thickBot="1">
      <c r="A3" s="541" t="s">
        <v>736</v>
      </c>
      <c r="B3" s="541"/>
      <c r="C3" s="541"/>
      <c r="D3" s="541"/>
      <c r="E3" s="541"/>
      <c r="F3" s="426"/>
    </row>
    <row r="4" spans="1:6" ht="16.5" thickTop="1" thickBot="1">
      <c r="A4" s="479"/>
      <c r="B4" s="478"/>
      <c r="C4" s="483"/>
      <c r="D4" s="484"/>
      <c r="E4" s="485"/>
      <c r="F4" s="486"/>
    </row>
    <row r="5" spans="1:6" ht="16" thickTop="1">
      <c r="A5" s="496" t="s">
        <v>28</v>
      </c>
      <c r="B5" s="477" t="s">
        <v>29</v>
      </c>
      <c r="C5" s="480" t="s">
        <v>149</v>
      </c>
      <c r="D5" s="481" t="s">
        <v>150</v>
      </c>
      <c r="E5" s="482" t="s">
        <v>151</v>
      </c>
      <c r="F5" s="487" t="s">
        <v>712</v>
      </c>
    </row>
    <row r="6" spans="1:6">
      <c r="A6" s="473"/>
      <c r="B6" s="186"/>
      <c r="C6" s="19"/>
      <c r="D6" s="20"/>
      <c r="E6" s="21" t="s">
        <v>153</v>
      </c>
      <c r="F6" s="474" t="s">
        <v>153</v>
      </c>
    </row>
    <row r="7" spans="1:6">
      <c r="A7" s="473"/>
      <c r="B7" s="50"/>
      <c r="C7" s="19"/>
      <c r="D7" s="20"/>
      <c r="E7" s="21"/>
      <c r="F7" s="474"/>
    </row>
    <row r="8" spans="1:6">
      <c r="A8" s="473"/>
      <c r="B8" s="50"/>
      <c r="C8" s="19"/>
      <c r="D8" s="20"/>
      <c r="E8" s="21"/>
      <c r="F8" s="474"/>
    </row>
    <row r="9" spans="1:6">
      <c r="A9" s="473"/>
      <c r="B9" s="187" t="s">
        <v>737</v>
      </c>
      <c r="C9" s="19"/>
      <c r="D9" s="20"/>
      <c r="E9" s="21"/>
      <c r="F9" s="474"/>
    </row>
    <row r="10" spans="1:6">
      <c r="A10" s="473"/>
      <c r="B10" s="50"/>
      <c r="C10" s="19"/>
      <c r="D10" s="20"/>
      <c r="E10" s="21"/>
      <c r="F10" s="474"/>
    </row>
    <row r="11" spans="1:6">
      <c r="A11" s="475"/>
      <c r="B11" s="188" t="s">
        <v>30</v>
      </c>
      <c r="C11" s="25"/>
      <c r="D11" s="26"/>
      <c r="E11" s="27"/>
      <c r="F11" s="470"/>
    </row>
    <row r="12" spans="1:6">
      <c r="A12" s="475"/>
      <c r="B12" s="50"/>
      <c r="C12" s="25"/>
      <c r="D12" s="26"/>
      <c r="E12" s="27"/>
      <c r="F12" s="470"/>
    </row>
    <row r="13" spans="1:6">
      <c r="A13" s="475">
        <v>1</v>
      </c>
      <c r="B13" s="189" t="s">
        <v>165</v>
      </c>
      <c r="C13" s="25"/>
      <c r="D13" s="26"/>
      <c r="E13" s="27"/>
      <c r="F13" s="470">
        <f>F83</f>
        <v>0</v>
      </c>
    </row>
    <row r="14" spans="1:6">
      <c r="A14" s="475"/>
      <c r="B14" s="50"/>
      <c r="C14" s="25"/>
      <c r="D14" s="26"/>
      <c r="E14" s="27"/>
      <c r="F14" s="470"/>
    </row>
    <row r="15" spans="1:6">
      <c r="A15" s="475">
        <v>2</v>
      </c>
      <c r="B15" s="512" t="s">
        <v>154</v>
      </c>
      <c r="C15" s="25"/>
      <c r="D15" s="26"/>
      <c r="E15" s="27"/>
      <c r="F15" s="470">
        <f>F228</f>
        <v>0</v>
      </c>
    </row>
    <row r="16" spans="1:6">
      <c r="A16" s="475"/>
      <c r="B16" s="50"/>
      <c r="C16" s="25"/>
      <c r="D16" s="86"/>
      <c r="E16" s="27"/>
      <c r="F16" s="470"/>
    </row>
    <row r="17" spans="1:6">
      <c r="A17" s="475">
        <v>3</v>
      </c>
      <c r="B17" s="189" t="s">
        <v>155</v>
      </c>
      <c r="C17" s="25"/>
      <c r="D17" s="26"/>
      <c r="E17" s="27"/>
      <c r="F17" s="470">
        <f>F273</f>
        <v>0</v>
      </c>
    </row>
    <row r="18" spans="1:6">
      <c r="A18" s="475"/>
      <c r="B18" s="50"/>
      <c r="C18" s="25"/>
      <c r="D18" s="26"/>
      <c r="E18" s="27"/>
      <c r="F18" s="470"/>
    </row>
    <row r="19" spans="1:6">
      <c r="A19" s="475">
        <v>4</v>
      </c>
      <c r="B19" s="189" t="s">
        <v>156</v>
      </c>
      <c r="C19" s="25"/>
      <c r="D19" s="26"/>
      <c r="E19" s="27"/>
      <c r="F19" s="470">
        <f>F318</f>
        <v>0</v>
      </c>
    </row>
    <row r="20" spans="1:6">
      <c r="A20" s="475"/>
      <c r="B20" s="50"/>
      <c r="C20" s="25"/>
      <c r="D20" s="26"/>
      <c r="E20" s="27"/>
      <c r="F20" s="470"/>
    </row>
    <row r="21" spans="1:6">
      <c r="A21" s="475">
        <v>5</v>
      </c>
      <c r="B21" s="189" t="s">
        <v>157</v>
      </c>
      <c r="C21" s="25"/>
      <c r="D21" s="26"/>
      <c r="E21" s="27"/>
      <c r="F21" s="470">
        <f>F395</f>
        <v>0</v>
      </c>
    </row>
    <row r="22" spans="1:6">
      <c r="A22" s="475"/>
      <c r="B22" s="189"/>
      <c r="C22" s="25"/>
      <c r="D22" s="26"/>
      <c r="E22" s="27"/>
      <c r="F22" s="470"/>
    </row>
    <row r="23" spans="1:6">
      <c r="A23" s="475">
        <v>6</v>
      </c>
      <c r="B23" s="189" t="s">
        <v>158</v>
      </c>
      <c r="C23" s="25"/>
      <c r="D23" s="26"/>
      <c r="E23" s="27"/>
      <c r="F23" s="470">
        <f>F479</f>
        <v>0</v>
      </c>
    </row>
    <row r="24" spans="1:6">
      <c r="A24" s="475"/>
      <c r="B24" s="189"/>
      <c r="C24" s="25"/>
      <c r="D24" s="26"/>
      <c r="E24" s="27"/>
      <c r="F24" s="470"/>
    </row>
    <row r="25" spans="1:6">
      <c r="A25" s="475">
        <v>7</v>
      </c>
      <c r="B25" s="189" t="s">
        <v>159</v>
      </c>
      <c r="C25" s="25"/>
      <c r="D25" s="26"/>
      <c r="E25" s="27"/>
      <c r="F25" s="470">
        <f>F571</f>
        <v>0</v>
      </c>
    </row>
    <row r="26" spans="1:6">
      <c r="A26" s="475"/>
      <c r="B26" s="189"/>
      <c r="C26" s="25"/>
      <c r="D26" s="26"/>
      <c r="E26" s="27"/>
      <c r="F26" s="470"/>
    </row>
    <row r="27" spans="1:6">
      <c r="A27" s="475">
        <v>8</v>
      </c>
      <c r="B27" s="189" t="s">
        <v>160</v>
      </c>
      <c r="C27" s="25"/>
      <c r="D27" s="26"/>
      <c r="E27" s="27"/>
      <c r="F27" s="470">
        <f>F609</f>
        <v>0</v>
      </c>
    </row>
    <row r="28" spans="1:6">
      <c r="A28" s="475"/>
      <c r="B28" s="189"/>
      <c r="C28" s="25"/>
      <c r="D28" s="26"/>
      <c r="E28" s="27"/>
      <c r="F28" s="470"/>
    </row>
    <row r="29" spans="1:6">
      <c r="A29" s="475">
        <v>9</v>
      </c>
      <c r="B29" s="189" t="s">
        <v>161</v>
      </c>
      <c r="C29" s="25"/>
      <c r="D29" s="26"/>
      <c r="E29" s="27"/>
      <c r="F29" s="470">
        <f>F740</f>
        <v>0</v>
      </c>
    </row>
    <row r="30" spans="1:6">
      <c r="A30" s="475"/>
      <c r="B30" s="189"/>
      <c r="C30" s="25"/>
      <c r="D30" s="26"/>
      <c r="E30" s="27"/>
      <c r="F30" s="470"/>
    </row>
    <row r="31" spans="1:6">
      <c r="A31" s="475">
        <v>10</v>
      </c>
      <c r="B31" s="189" t="s">
        <v>162</v>
      </c>
      <c r="C31" s="25"/>
      <c r="D31" s="26"/>
      <c r="E31" s="27"/>
      <c r="F31" s="470">
        <f>F817</f>
        <v>0</v>
      </c>
    </row>
    <row r="32" spans="1:6">
      <c r="A32" s="475"/>
      <c r="B32" s="189"/>
      <c r="C32" s="25"/>
      <c r="D32" s="26"/>
      <c r="E32" s="27"/>
      <c r="F32" s="470"/>
    </row>
    <row r="33" spans="1:7">
      <c r="A33" s="475">
        <v>11</v>
      </c>
      <c r="B33" s="189" t="s">
        <v>163</v>
      </c>
      <c r="C33" s="25"/>
      <c r="D33" s="26"/>
      <c r="E33" s="27"/>
      <c r="F33" s="470">
        <f>F895</f>
        <v>0</v>
      </c>
    </row>
    <row r="34" spans="1:7">
      <c r="A34" s="475"/>
      <c r="B34" s="189"/>
      <c r="C34" s="25"/>
      <c r="D34" s="26"/>
      <c r="E34" s="27"/>
      <c r="F34" s="470"/>
    </row>
    <row r="35" spans="1:7">
      <c r="A35" s="475"/>
      <c r="B35" s="189"/>
      <c r="C35" s="25"/>
      <c r="D35" s="26"/>
      <c r="E35" s="27"/>
      <c r="F35" s="470"/>
    </row>
    <row r="36" spans="1:7">
      <c r="A36" s="475"/>
      <c r="B36" s="189"/>
      <c r="C36" s="25"/>
      <c r="D36" s="26"/>
      <c r="E36" s="27"/>
      <c r="F36" s="470"/>
    </row>
    <row r="37" spans="1:7">
      <c r="A37" s="475"/>
      <c r="B37" s="189"/>
      <c r="C37" s="25"/>
      <c r="D37" s="26"/>
      <c r="E37" s="27"/>
      <c r="F37" s="470"/>
    </row>
    <row r="38" spans="1:7">
      <c r="A38" s="475"/>
      <c r="B38" s="189"/>
      <c r="C38" s="25"/>
      <c r="D38" s="26"/>
      <c r="E38" s="27"/>
      <c r="F38" s="470"/>
    </row>
    <row r="39" spans="1:7">
      <c r="A39" s="475"/>
      <c r="B39" s="189"/>
      <c r="C39" s="25"/>
      <c r="D39" s="26"/>
      <c r="E39" s="27"/>
      <c r="F39" s="470"/>
    </row>
    <row r="40" spans="1:7">
      <c r="A40" s="475"/>
      <c r="B40" s="189"/>
      <c r="C40" s="25"/>
      <c r="D40" s="26"/>
      <c r="E40" s="27"/>
      <c r="F40" s="470"/>
    </row>
    <row r="41" spans="1:7">
      <c r="A41" s="475"/>
      <c r="B41" s="189"/>
      <c r="C41" s="25"/>
      <c r="D41" s="26"/>
      <c r="E41" s="27"/>
      <c r="F41" s="470"/>
    </row>
    <row r="42" spans="1:7">
      <c r="A42" s="475"/>
      <c r="B42" s="189"/>
      <c r="C42" s="25"/>
      <c r="D42" s="26"/>
      <c r="E42" s="27"/>
      <c r="F42" s="470"/>
    </row>
    <row r="43" spans="1:7">
      <c r="A43" s="475"/>
      <c r="B43" s="189"/>
      <c r="C43" s="25"/>
      <c r="D43" s="26"/>
      <c r="E43" s="27"/>
      <c r="F43" s="470"/>
    </row>
    <row r="44" spans="1:7">
      <c r="A44" s="475"/>
      <c r="B44" s="189"/>
      <c r="C44" s="25"/>
      <c r="D44" s="26"/>
      <c r="E44" s="27"/>
      <c r="F44" s="470"/>
    </row>
    <row r="45" spans="1:7">
      <c r="A45" s="475"/>
      <c r="B45" s="189"/>
      <c r="C45" s="25"/>
      <c r="D45" s="26"/>
      <c r="E45" s="27"/>
      <c r="F45" s="470"/>
    </row>
    <row r="46" spans="1:7">
      <c r="A46" s="475"/>
      <c r="B46" s="189"/>
      <c r="C46" s="25"/>
      <c r="D46" s="26"/>
      <c r="E46" s="27"/>
      <c r="F46" s="470"/>
    </row>
    <row r="47" spans="1:7">
      <c r="A47" s="475"/>
      <c r="B47" s="189"/>
      <c r="C47" s="25"/>
      <c r="D47" s="26"/>
      <c r="E47" s="27"/>
      <c r="F47" s="470"/>
    </row>
    <row r="48" spans="1:7" ht="31.5" thickBot="1">
      <c r="A48" s="497"/>
      <c r="B48" s="191" t="s">
        <v>745</v>
      </c>
      <c r="C48" s="32"/>
      <c r="D48" s="33"/>
      <c r="E48" s="35"/>
      <c r="F48" s="488">
        <f>SUM(F13:F47)</f>
        <v>0</v>
      </c>
      <c r="G48" s="427"/>
    </row>
    <row r="49" spans="1:6" ht="16" thickTop="1">
      <c r="A49" s="496" t="s">
        <v>28</v>
      </c>
      <c r="B49" s="185" t="s">
        <v>29</v>
      </c>
      <c r="C49" s="13" t="s">
        <v>149</v>
      </c>
      <c r="D49" s="14" t="s">
        <v>713</v>
      </c>
      <c r="E49" s="15" t="s">
        <v>151</v>
      </c>
      <c r="F49" s="487" t="s">
        <v>712</v>
      </c>
    </row>
    <row r="50" spans="1:6">
      <c r="A50" s="475"/>
      <c r="B50" s="50" t="s">
        <v>164</v>
      </c>
      <c r="C50" s="25"/>
      <c r="D50" s="26"/>
      <c r="E50" s="27"/>
      <c r="F50" s="470"/>
    </row>
    <row r="51" spans="1:6">
      <c r="A51" s="475"/>
      <c r="B51" s="50" t="s">
        <v>339</v>
      </c>
      <c r="C51" s="25"/>
      <c r="D51" s="26"/>
      <c r="E51" s="27"/>
      <c r="F51" s="470"/>
    </row>
    <row r="52" spans="1:6">
      <c r="A52" s="475"/>
      <c r="B52" s="38"/>
      <c r="C52" s="428"/>
      <c r="D52" s="429"/>
      <c r="E52" s="430"/>
      <c r="F52" s="489"/>
    </row>
    <row r="53" spans="1:6" ht="62">
      <c r="A53" s="475"/>
      <c r="B53" s="192" t="s">
        <v>166</v>
      </c>
      <c r="C53" s="428"/>
      <c r="D53" s="429"/>
      <c r="E53" s="430"/>
      <c r="F53" s="489"/>
    </row>
    <row r="54" spans="1:6" ht="10.9" customHeight="1">
      <c r="A54" s="475"/>
      <c r="B54" s="189"/>
      <c r="C54" s="428"/>
      <c r="D54" s="429"/>
      <c r="E54" s="430"/>
      <c r="F54" s="489"/>
    </row>
    <row r="55" spans="1:6" ht="112.9" customHeight="1">
      <c r="A55" s="475"/>
      <c r="B55" s="37" t="s">
        <v>167</v>
      </c>
      <c r="C55" s="428"/>
      <c r="D55" s="429"/>
      <c r="E55" s="430"/>
      <c r="F55" s="489"/>
    </row>
    <row r="56" spans="1:6">
      <c r="A56" s="475"/>
      <c r="B56" s="38"/>
      <c r="C56" s="428"/>
      <c r="D56" s="429"/>
      <c r="E56" s="430"/>
      <c r="F56" s="489"/>
    </row>
    <row r="57" spans="1:6">
      <c r="A57" s="475"/>
      <c r="B57" s="37" t="s">
        <v>314</v>
      </c>
      <c r="C57" s="428"/>
      <c r="D57" s="429"/>
      <c r="E57" s="430"/>
      <c r="F57" s="489"/>
    </row>
    <row r="58" spans="1:6" ht="49.15" customHeight="1">
      <c r="A58" s="475" t="s">
        <v>5</v>
      </c>
      <c r="B58" s="38" t="s">
        <v>715</v>
      </c>
      <c r="C58" s="428" t="s">
        <v>19</v>
      </c>
      <c r="D58" s="429">
        <v>1</v>
      </c>
      <c r="E58" s="430"/>
      <c r="F58" s="489">
        <f>D58*E58</f>
        <v>0</v>
      </c>
    </row>
    <row r="59" spans="1:6">
      <c r="A59" s="475"/>
      <c r="B59" s="38"/>
      <c r="C59" s="428"/>
      <c r="D59" s="429"/>
      <c r="E59" s="430"/>
      <c r="F59" s="489"/>
    </row>
    <row r="60" spans="1:6">
      <c r="A60" s="475"/>
      <c r="B60" s="51" t="s">
        <v>168</v>
      </c>
      <c r="C60" s="428"/>
      <c r="D60" s="429"/>
      <c r="E60" s="430"/>
      <c r="F60" s="489"/>
    </row>
    <row r="61" spans="1:6" ht="46.5">
      <c r="A61" s="475" t="s">
        <v>6</v>
      </c>
      <c r="B61" s="38" t="s">
        <v>364</v>
      </c>
      <c r="C61" s="428" t="s">
        <v>19</v>
      </c>
      <c r="D61" s="429">
        <v>1</v>
      </c>
      <c r="E61" s="430"/>
      <c r="F61" s="489">
        <f>D61*E61</f>
        <v>0</v>
      </c>
    </row>
    <row r="62" spans="1:6">
      <c r="A62" s="475"/>
      <c r="B62" s="38"/>
      <c r="C62" s="428"/>
      <c r="D62" s="429"/>
      <c r="E62" s="430"/>
      <c r="F62" s="489"/>
    </row>
    <row r="63" spans="1:6">
      <c r="A63" s="475"/>
      <c r="B63" s="38"/>
      <c r="C63" s="428"/>
      <c r="D63" s="429"/>
      <c r="E63" s="430"/>
      <c r="F63" s="489"/>
    </row>
    <row r="64" spans="1:6">
      <c r="A64" s="475"/>
      <c r="B64" s="38"/>
      <c r="C64" s="428"/>
      <c r="D64" s="429"/>
      <c r="E64" s="430"/>
      <c r="F64" s="489"/>
    </row>
    <row r="65" spans="1:6">
      <c r="A65" s="475"/>
      <c r="B65" s="38"/>
      <c r="C65" s="428"/>
      <c r="D65" s="429"/>
      <c r="E65" s="430"/>
      <c r="F65" s="489"/>
    </row>
    <row r="66" spans="1:6">
      <c r="A66" s="475"/>
      <c r="B66" s="38"/>
      <c r="C66" s="25"/>
      <c r="D66" s="26"/>
      <c r="E66" s="27"/>
      <c r="F66" s="470"/>
    </row>
    <row r="67" spans="1:6">
      <c r="A67" s="475"/>
      <c r="B67" s="38"/>
      <c r="C67" s="25"/>
      <c r="D67" s="26"/>
      <c r="E67" s="27"/>
      <c r="F67" s="470"/>
    </row>
    <row r="68" spans="1:6">
      <c r="A68" s="475"/>
      <c r="B68" s="38"/>
      <c r="C68" s="25"/>
      <c r="D68" s="26"/>
      <c r="E68" s="27"/>
      <c r="F68" s="470"/>
    </row>
    <row r="69" spans="1:6">
      <c r="A69" s="475"/>
      <c r="B69" s="38"/>
      <c r="C69" s="25"/>
      <c r="D69" s="26"/>
      <c r="E69" s="27"/>
      <c r="F69" s="470"/>
    </row>
    <row r="70" spans="1:6">
      <c r="A70" s="475"/>
      <c r="B70" s="38"/>
      <c r="C70" s="25"/>
      <c r="D70" s="26"/>
      <c r="E70" s="27"/>
      <c r="F70" s="470"/>
    </row>
    <row r="71" spans="1:6">
      <c r="A71" s="475"/>
      <c r="B71" s="38"/>
      <c r="C71" s="25"/>
      <c r="D71" s="26"/>
      <c r="E71" s="27"/>
      <c r="F71" s="470"/>
    </row>
    <row r="72" spans="1:6">
      <c r="A72" s="475"/>
      <c r="B72" s="38"/>
      <c r="C72" s="25"/>
      <c r="D72" s="26"/>
      <c r="E72" s="27"/>
      <c r="F72" s="470"/>
    </row>
    <row r="73" spans="1:6">
      <c r="A73" s="475"/>
      <c r="B73" s="38"/>
      <c r="C73" s="25"/>
      <c r="D73" s="26"/>
      <c r="E73" s="27"/>
      <c r="F73" s="470"/>
    </row>
    <row r="74" spans="1:6">
      <c r="A74" s="475"/>
      <c r="B74" s="38"/>
      <c r="C74" s="25"/>
      <c r="D74" s="26"/>
      <c r="E74" s="27"/>
      <c r="F74" s="470"/>
    </row>
    <row r="75" spans="1:6">
      <c r="A75" s="475"/>
      <c r="B75" s="38"/>
      <c r="C75" s="25"/>
      <c r="D75" s="26"/>
      <c r="E75" s="27"/>
      <c r="F75" s="470"/>
    </row>
    <row r="76" spans="1:6">
      <c r="A76" s="475"/>
      <c r="B76" s="38"/>
      <c r="C76" s="25"/>
      <c r="D76" s="26"/>
      <c r="E76" s="27"/>
      <c r="F76" s="470"/>
    </row>
    <row r="77" spans="1:6">
      <c r="A77" s="475"/>
      <c r="B77" s="38"/>
      <c r="C77" s="25"/>
      <c r="D77" s="26"/>
      <c r="E77" s="27"/>
      <c r="F77" s="470"/>
    </row>
    <row r="78" spans="1:6">
      <c r="A78" s="475"/>
      <c r="B78" s="38"/>
      <c r="C78" s="25"/>
      <c r="D78" s="26"/>
      <c r="E78" s="27"/>
      <c r="F78" s="470"/>
    </row>
    <row r="79" spans="1:6">
      <c r="A79" s="475"/>
      <c r="B79" s="38"/>
      <c r="C79" s="25"/>
      <c r="D79" s="26"/>
      <c r="E79" s="27"/>
      <c r="F79" s="470"/>
    </row>
    <row r="80" spans="1:6">
      <c r="A80" s="475"/>
      <c r="B80" s="38"/>
      <c r="C80" s="25"/>
      <c r="D80" s="26"/>
      <c r="E80" s="27"/>
      <c r="F80" s="470"/>
    </row>
    <row r="81" spans="1:6">
      <c r="A81" s="475"/>
      <c r="B81" s="38"/>
      <c r="C81" s="25"/>
      <c r="D81" s="26"/>
      <c r="E81" s="27"/>
      <c r="F81" s="470"/>
    </row>
    <row r="82" spans="1:6">
      <c r="A82" s="475"/>
      <c r="B82" s="38"/>
      <c r="C82" s="25"/>
      <c r="D82" s="26"/>
      <c r="E82" s="27"/>
      <c r="F82" s="470"/>
    </row>
    <row r="83" spans="1:6" ht="31.5" thickBot="1">
      <c r="A83" s="497"/>
      <c r="B83" s="194" t="s">
        <v>170</v>
      </c>
      <c r="C83" s="32"/>
      <c r="D83" s="33"/>
      <c r="E83" s="35"/>
      <c r="F83" s="488">
        <f>SUM(F58:F82)</f>
        <v>0</v>
      </c>
    </row>
    <row r="84" spans="1:6" ht="16" thickTop="1">
      <c r="A84" s="496" t="s">
        <v>28</v>
      </c>
      <c r="B84" s="185" t="s">
        <v>29</v>
      </c>
      <c r="C84" s="13" t="s">
        <v>149</v>
      </c>
      <c r="D84" s="14" t="s">
        <v>150</v>
      </c>
      <c r="E84" s="15" t="s">
        <v>151</v>
      </c>
      <c r="F84" s="487" t="s">
        <v>712</v>
      </c>
    </row>
    <row r="85" spans="1:6">
      <c r="A85" s="475"/>
      <c r="B85" s="50" t="s">
        <v>171</v>
      </c>
      <c r="C85" s="25"/>
      <c r="D85" s="26"/>
      <c r="E85" s="27"/>
      <c r="F85" s="490"/>
    </row>
    <row r="86" spans="1:6">
      <c r="A86" s="475"/>
      <c r="B86" s="50" t="s">
        <v>154</v>
      </c>
      <c r="C86" s="25"/>
      <c r="D86" s="26"/>
      <c r="E86" s="27"/>
      <c r="F86" s="490"/>
    </row>
    <row r="87" spans="1:6">
      <c r="A87" s="475"/>
      <c r="B87" s="50"/>
      <c r="C87" s="25"/>
      <c r="D87" s="26"/>
      <c r="E87" s="27"/>
      <c r="F87" s="490"/>
    </row>
    <row r="88" spans="1:6">
      <c r="A88" s="498"/>
      <c r="B88" s="195" t="s">
        <v>172</v>
      </c>
      <c r="C88" s="40"/>
      <c r="D88" s="26"/>
      <c r="E88" s="27"/>
      <c r="F88" s="490"/>
    </row>
    <row r="89" spans="1:6">
      <c r="A89" s="498" t="s">
        <v>5</v>
      </c>
      <c r="B89" s="196" t="s">
        <v>369</v>
      </c>
      <c r="C89" s="41" t="s">
        <v>20</v>
      </c>
      <c r="D89" s="359">
        <v>190</v>
      </c>
      <c r="E89" s="27"/>
      <c r="F89" s="470">
        <f>D89*E89</f>
        <v>0</v>
      </c>
    </row>
    <row r="90" spans="1:6">
      <c r="A90" s="475"/>
      <c r="B90" s="196"/>
      <c r="C90" s="41"/>
      <c r="D90" s="433"/>
      <c r="E90" s="27"/>
      <c r="F90" s="470"/>
    </row>
    <row r="91" spans="1:6">
      <c r="A91" s="498" t="s">
        <v>6</v>
      </c>
      <c r="B91" s="196" t="s">
        <v>370</v>
      </c>
      <c r="C91" s="41" t="s">
        <v>21</v>
      </c>
      <c r="D91" s="359">
        <v>57</v>
      </c>
      <c r="E91" s="27"/>
      <c r="F91" s="470">
        <f>D91*E91</f>
        <v>0</v>
      </c>
    </row>
    <row r="92" spans="1:6">
      <c r="A92" s="475"/>
      <c r="B92" s="196"/>
      <c r="C92" s="41"/>
      <c r="D92" s="433"/>
      <c r="E92" s="27"/>
      <c r="F92" s="470"/>
    </row>
    <row r="93" spans="1:6">
      <c r="A93" s="498" t="s">
        <v>7</v>
      </c>
      <c r="B93" s="196" t="s">
        <v>173</v>
      </c>
      <c r="C93" s="41" t="s">
        <v>20</v>
      </c>
      <c r="D93" s="359">
        <v>118</v>
      </c>
      <c r="E93" s="27"/>
      <c r="F93" s="470">
        <f>D93*E93</f>
        <v>0</v>
      </c>
    </row>
    <row r="94" spans="1:6">
      <c r="A94" s="475"/>
      <c r="B94" s="196"/>
      <c r="C94" s="41"/>
      <c r="D94" s="433"/>
      <c r="E94" s="27"/>
      <c r="F94" s="470"/>
    </row>
    <row r="95" spans="1:6">
      <c r="A95" s="498" t="s">
        <v>8</v>
      </c>
      <c r="B95" s="196" t="s">
        <v>511</v>
      </c>
      <c r="C95" s="41" t="s">
        <v>20</v>
      </c>
      <c r="D95" s="359">
        <v>60</v>
      </c>
      <c r="E95" s="27"/>
      <c r="F95" s="470">
        <f>D95*E95</f>
        <v>0</v>
      </c>
    </row>
    <row r="96" spans="1:6">
      <c r="A96" s="475"/>
      <c r="B96" s="196"/>
      <c r="C96" s="41"/>
      <c r="D96" s="433"/>
      <c r="E96" s="27"/>
      <c r="F96" s="470"/>
    </row>
    <row r="97" spans="1:6">
      <c r="A97" s="498" t="s">
        <v>9</v>
      </c>
      <c r="B97" s="196" t="s">
        <v>174</v>
      </c>
      <c r="C97" s="41" t="s">
        <v>20</v>
      </c>
      <c r="D97" s="359">
        <v>44</v>
      </c>
      <c r="E97" s="27"/>
      <c r="F97" s="470">
        <f>D97*E97</f>
        <v>0</v>
      </c>
    </row>
    <row r="98" spans="1:6">
      <c r="A98" s="475"/>
      <c r="B98" s="196"/>
      <c r="C98" s="41"/>
      <c r="D98" s="433"/>
      <c r="E98" s="27"/>
      <c r="F98" s="470"/>
    </row>
    <row r="99" spans="1:6">
      <c r="A99" s="498"/>
      <c r="B99" s="195" t="s">
        <v>175</v>
      </c>
      <c r="C99" s="41"/>
      <c r="D99" s="359"/>
      <c r="E99" s="27"/>
      <c r="F99" s="470"/>
    </row>
    <row r="100" spans="1:6">
      <c r="A100" s="498" t="s">
        <v>10</v>
      </c>
      <c r="B100" s="196" t="s">
        <v>176</v>
      </c>
      <c r="C100" s="41" t="s">
        <v>21</v>
      </c>
      <c r="D100" s="359">
        <v>17</v>
      </c>
      <c r="E100" s="27"/>
      <c r="F100" s="470">
        <f>D100*E100</f>
        <v>0</v>
      </c>
    </row>
    <row r="101" spans="1:6">
      <c r="A101" s="498"/>
      <c r="B101" s="196"/>
      <c r="C101" s="41"/>
      <c r="D101" s="359"/>
      <c r="E101" s="27"/>
      <c r="F101" s="470"/>
    </row>
    <row r="102" spans="1:6">
      <c r="A102" s="498" t="s">
        <v>11</v>
      </c>
      <c r="B102" s="196" t="s">
        <v>451</v>
      </c>
      <c r="C102" s="41" t="s">
        <v>21</v>
      </c>
      <c r="D102" s="359">
        <v>15</v>
      </c>
      <c r="E102" s="27"/>
      <c r="F102" s="470">
        <f>D102*E102</f>
        <v>0</v>
      </c>
    </row>
    <row r="103" spans="1:6">
      <c r="A103" s="498"/>
      <c r="B103" s="196"/>
      <c r="C103" s="41"/>
      <c r="D103" s="359"/>
      <c r="E103" s="27"/>
      <c r="F103" s="470"/>
    </row>
    <row r="104" spans="1:6">
      <c r="A104" s="498" t="s">
        <v>12</v>
      </c>
      <c r="B104" s="196" t="s">
        <v>317</v>
      </c>
      <c r="C104" s="41" t="s">
        <v>21</v>
      </c>
      <c r="D104" s="359">
        <v>5</v>
      </c>
      <c r="E104" s="27"/>
      <c r="F104" s="470">
        <f>D104*E104</f>
        <v>0</v>
      </c>
    </row>
    <row r="105" spans="1:6">
      <c r="A105" s="475"/>
      <c r="B105" s="196"/>
      <c r="C105" s="41"/>
      <c r="D105" s="433"/>
      <c r="E105" s="27"/>
      <c r="F105" s="470"/>
    </row>
    <row r="106" spans="1:6">
      <c r="A106" s="498"/>
      <c r="B106" s="197" t="s">
        <v>2</v>
      </c>
      <c r="C106" s="39"/>
      <c r="D106" s="359"/>
      <c r="E106" s="27"/>
      <c r="F106" s="470"/>
    </row>
    <row r="107" spans="1:6">
      <c r="A107" s="498" t="s">
        <v>147</v>
      </c>
      <c r="B107" s="196" t="s">
        <v>177</v>
      </c>
      <c r="C107" s="41" t="s">
        <v>21</v>
      </c>
      <c r="D107" s="359">
        <v>20</v>
      </c>
      <c r="E107" s="27"/>
      <c r="F107" s="470">
        <f>D107*E107</f>
        <v>0</v>
      </c>
    </row>
    <row r="108" spans="1:6">
      <c r="A108" s="475"/>
      <c r="B108" s="196"/>
      <c r="C108" s="41"/>
      <c r="D108" s="433"/>
      <c r="E108" s="27"/>
      <c r="F108" s="470"/>
    </row>
    <row r="109" spans="1:6" ht="12.75" customHeight="1">
      <c r="A109" s="498" t="s">
        <v>13</v>
      </c>
      <c r="B109" s="196" t="s">
        <v>178</v>
      </c>
      <c r="C109" s="41" t="s">
        <v>21</v>
      </c>
      <c r="D109" s="359">
        <v>17</v>
      </c>
      <c r="E109" s="27"/>
      <c r="F109" s="470">
        <f>D109*E109</f>
        <v>0</v>
      </c>
    </row>
    <row r="110" spans="1:6">
      <c r="A110" s="498"/>
      <c r="B110" s="196"/>
      <c r="C110" s="41"/>
      <c r="D110" s="432"/>
      <c r="E110" s="27"/>
      <c r="F110" s="470"/>
    </row>
    <row r="111" spans="1:6">
      <c r="A111" s="498"/>
      <c r="B111" s="195" t="s">
        <v>179</v>
      </c>
      <c r="C111" s="41"/>
      <c r="D111" s="359"/>
      <c r="E111" s="27"/>
      <c r="F111" s="470"/>
    </row>
    <row r="112" spans="1:6">
      <c r="A112" s="498" t="s">
        <v>14</v>
      </c>
      <c r="B112" s="196" t="s">
        <v>180</v>
      </c>
      <c r="C112" s="41" t="s">
        <v>20</v>
      </c>
      <c r="D112" s="359">
        <v>53</v>
      </c>
      <c r="E112" s="27"/>
      <c r="F112" s="470">
        <f>D112*E112</f>
        <v>0</v>
      </c>
    </row>
    <row r="113" spans="1:6">
      <c r="A113" s="475"/>
      <c r="B113" s="196"/>
      <c r="C113" s="41"/>
      <c r="D113" s="433"/>
      <c r="E113" s="27"/>
      <c r="F113" s="470"/>
    </row>
    <row r="114" spans="1:6" ht="20.5" customHeight="1">
      <c r="A114" s="498" t="s">
        <v>15</v>
      </c>
      <c r="B114" s="199" t="s">
        <v>548</v>
      </c>
      <c r="C114" s="41" t="s">
        <v>20</v>
      </c>
      <c r="D114" s="359">
        <v>44</v>
      </c>
      <c r="E114" s="27"/>
      <c r="F114" s="470">
        <f>D114*E114</f>
        <v>0</v>
      </c>
    </row>
    <row r="115" spans="1:6">
      <c r="A115" s="475"/>
      <c r="B115" s="196"/>
      <c r="C115" s="41"/>
      <c r="D115" s="433"/>
      <c r="E115" s="27"/>
      <c r="F115" s="470"/>
    </row>
    <row r="116" spans="1:6">
      <c r="A116" s="498" t="s">
        <v>16</v>
      </c>
      <c r="B116" s="200" t="s">
        <v>316</v>
      </c>
      <c r="C116" s="41" t="s">
        <v>20</v>
      </c>
      <c r="D116" s="359">
        <v>8</v>
      </c>
      <c r="E116" s="27"/>
      <c r="F116" s="470">
        <f>D116*E116</f>
        <v>0</v>
      </c>
    </row>
    <row r="117" spans="1:6">
      <c r="A117" s="475"/>
      <c r="B117" s="196"/>
      <c r="C117" s="41"/>
      <c r="D117" s="433"/>
      <c r="E117" s="27"/>
      <c r="F117" s="470"/>
    </row>
    <row r="118" spans="1:6" ht="12" customHeight="1">
      <c r="A118" s="498"/>
      <c r="B118" s="201" t="s">
        <v>452</v>
      </c>
      <c r="C118" s="41"/>
      <c r="D118" s="433"/>
      <c r="E118" s="27"/>
      <c r="F118" s="470"/>
    </row>
    <row r="119" spans="1:6" ht="15.65" customHeight="1">
      <c r="A119" s="498" t="s">
        <v>17</v>
      </c>
      <c r="B119" s="88" t="s">
        <v>453</v>
      </c>
      <c r="C119" s="41" t="s">
        <v>20</v>
      </c>
      <c r="D119" s="433">
        <v>13</v>
      </c>
      <c r="E119" s="27"/>
      <c r="F119" s="470">
        <f>D119*E119</f>
        <v>0</v>
      </c>
    </row>
    <row r="120" spans="1:6">
      <c r="A120" s="475"/>
      <c r="B120" s="196"/>
      <c r="C120" s="41"/>
      <c r="D120" s="433"/>
      <c r="E120" s="27"/>
      <c r="F120" s="470"/>
    </row>
    <row r="121" spans="1:6" ht="16.899999999999999" customHeight="1">
      <c r="A121" s="498" t="s">
        <v>190</v>
      </c>
      <c r="B121" s="88" t="s">
        <v>454</v>
      </c>
      <c r="C121" s="41" t="s">
        <v>20</v>
      </c>
      <c r="D121" s="433">
        <v>8</v>
      </c>
      <c r="E121" s="27"/>
      <c r="F121" s="470">
        <f>D121*E121</f>
        <v>0</v>
      </c>
    </row>
    <row r="122" spans="1:6">
      <c r="A122" s="475"/>
      <c r="B122" s="196"/>
      <c r="C122" s="41"/>
      <c r="D122" s="433"/>
      <c r="E122" s="27"/>
      <c r="F122" s="470"/>
    </row>
    <row r="123" spans="1:6">
      <c r="A123" s="498"/>
      <c r="B123" s="201" t="s">
        <v>617</v>
      </c>
      <c r="C123" s="41"/>
      <c r="D123" s="433"/>
      <c r="E123" s="27"/>
      <c r="F123" s="470"/>
    </row>
    <row r="124" spans="1:6">
      <c r="A124" s="498" t="s">
        <v>18</v>
      </c>
      <c r="B124" s="88" t="s">
        <v>182</v>
      </c>
      <c r="C124" s="41" t="s">
        <v>21</v>
      </c>
      <c r="D124" s="433">
        <v>3</v>
      </c>
      <c r="E124" s="27"/>
      <c r="F124" s="470">
        <f>D124*E124</f>
        <v>0</v>
      </c>
    </row>
    <row r="125" spans="1:6">
      <c r="A125" s="475"/>
      <c r="B125" s="196"/>
      <c r="C125" s="41"/>
      <c r="D125" s="433"/>
      <c r="E125" s="27"/>
      <c r="F125" s="470"/>
    </row>
    <row r="126" spans="1:6">
      <c r="A126" s="498" t="s">
        <v>27</v>
      </c>
      <c r="B126" s="196" t="s">
        <v>183</v>
      </c>
      <c r="C126" s="41" t="s">
        <v>21</v>
      </c>
      <c r="D126" s="433">
        <v>1</v>
      </c>
      <c r="E126" s="27"/>
      <c r="F126" s="470">
        <f>D126*E126</f>
        <v>0</v>
      </c>
    </row>
    <row r="127" spans="1:6">
      <c r="A127" s="475"/>
      <c r="B127" s="196"/>
      <c r="C127" s="41"/>
      <c r="D127" s="433"/>
      <c r="E127" s="27"/>
      <c r="F127" s="470"/>
    </row>
    <row r="128" spans="1:6" ht="18" customHeight="1">
      <c r="A128" s="498" t="s">
        <v>351</v>
      </c>
      <c r="B128" s="196" t="s">
        <v>184</v>
      </c>
      <c r="C128" s="41" t="s">
        <v>20</v>
      </c>
      <c r="D128" s="433">
        <v>30</v>
      </c>
      <c r="E128" s="27"/>
      <c r="F128" s="470">
        <f>D128*E128</f>
        <v>0</v>
      </c>
    </row>
    <row r="129" spans="1:6">
      <c r="A129" s="475"/>
      <c r="B129" s="196"/>
      <c r="C129" s="41"/>
      <c r="D129" s="433"/>
      <c r="E129" s="27"/>
      <c r="F129" s="470"/>
    </row>
    <row r="130" spans="1:6">
      <c r="A130" s="475" t="s">
        <v>372</v>
      </c>
      <c r="B130" s="196" t="s">
        <v>185</v>
      </c>
      <c r="C130" s="41" t="s">
        <v>20</v>
      </c>
      <c r="D130" s="433">
        <v>53</v>
      </c>
      <c r="E130" s="27"/>
      <c r="F130" s="470">
        <f>D130*E130</f>
        <v>0</v>
      </c>
    </row>
    <row r="131" spans="1:6">
      <c r="A131" s="475"/>
      <c r="B131" s="196"/>
      <c r="C131" s="41"/>
      <c r="D131" s="433"/>
      <c r="E131" s="27"/>
      <c r="F131" s="470"/>
    </row>
    <row r="132" spans="1:6" ht="16" thickBot="1">
      <c r="A132" s="499"/>
      <c r="B132" s="202" t="s">
        <v>1</v>
      </c>
      <c r="C132" s="47"/>
      <c r="D132" s="434"/>
      <c r="E132" s="35"/>
      <c r="F132" s="488">
        <f>SUM(F89:F131)</f>
        <v>0</v>
      </c>
    </row>
    <row r="133" spans="1:6" ht="16" thickTop="1">
      <c r="A133" s="496" t="s">
        <v>28</v>
      </c>
      <c r="B133" s="185" t="s">
        <v>29</v>
      </c>
      <c r="C133" s="13" t="s">
        <v>149</v>
      </c>
      <c r="D133" s="14" t="s">
        <v>150</v>
      </c>
      <c r="E133" s="15" t="s">
        <v>151</v>
      </c>
      <c r="F133" s="487" t="s">
        <v>152</v>
      </c>
    </row>
    <row r="134" spans="1:6">
      <c r="A134" s="475"/>
      <c r="B134" s="203" t="s">
        <v>714</v>
      </c>
      <c r="C134" s="107"/>
      <c r="D134" s="106"/>
      <c r="E134" s="80"/>
      <c r="F134" s="470"/>
    </row>
    <row r="135" spans="1:6">
      <c r="A135" s="475" t="s">
        <v>5</v>
      </c>
      <c r="B135" s="196" t="s">
        <v>455</v>
      </c>
      <c r="C135" s="39" t="s">
        <v>21</v>
      </c>
      <c r="D135" s="41">
        <v>2</v>
      </c>
      <c r="E135" s="81"/>
      <c r="F135" s="470">
        <f>D135*E135</f>
        <v>0</v>
      </c>
    </row>
    <row r="136" spans="1:6" ht="12.75" customHeight="1">
      <c r="A136" s="498"/>
      <c r="B136" s="213"/>
      <c r="C136" s="106"/>
      <c r="D136" s="371"/>
      <c r="E136" s="27"/>
      <c r="F136" s="470"/>
    </row>
    <row r="137" spans="1:6">
      <c r="A137" s="475" t="s">
        <v>6</v>
      </c>
      <c r="B137" s="196" t="s">
        <v>456</v>
      </c>
      <c r="C137" s="39" t="s">
        <v>21</v>
      </c>
      <c r="D137" s="41">
        <v>1</v>
      </c>
      <c r="E137" s="81"/>
      <c r="F137" s="470">
        <f>D137*E137</f>
        <v>0</v>
      </c>
    </row>
    <row r="138" spans="1:6" ht="12.75" customHeight="1">
      <c r="A138" s="498"/>
      <c r="B138" s="213"/>
      <c r="C138" s="106"/>
      <c r="D138" s="371"/>
      <c r="E138" s="27"/>
      <c r="F138" s="470"/>
    </row>
    <row r="139" spans="1:6">
      <c r="A139" s="475" t="s">
        <v>7</v>
      </c>
      <c r="B139" s="338" t="s">
        <v>335</v>
      </c>
      <c r="C139" s="107" t="s">
        <v>21</v>
      </c>
      <c r="D139" s="106">
        <v>1</v>
      </c>
      <c r="E139" s="81"/>
      <c r="F139" s="470">
        <f>D139*E139</f>
        <v>0</v>
      </c>
    </row>
    <row r="140" spans="1:6" ht="12.75" customHeight="1">
      <c r="A140" s="498"/>
      <c r="B140" s="213"/>
      <c r="C140" s="106"/>
      <c r="D140" s="371"/>
      <c r="E140" s="27"/>
      <c r="F140" s="470"/>
    </row>
    <row r="141" spans="1:6">
      <c r="A141" s="475"/>
      <c r="B141" s="195" t="s">
        <v>365</v>
      </c>
      <c r="C141" s="83"/>
      <c r="D141" s="343"/>
      <c r="E141" s="80"/>
      <c r="F141" s="470"/>
    </row>
    <row r="142" spans="1:6" ht="46.15" customHeight="1">
      <c r="A142" s="475" t="s">
        <v>8</v>
      </c>
      <c r="B142" s="196" t="s">
        <v>373</v>
      </c>
      <c r="C142" s="41" t="s">
        <v>20</v>
      </c>
      <c r="D142" s="41">
        <v>20</v>
      </c>
      <c r="E142" s="27"/>
      <c r="F142" s="470">
        <f>D142*E142</f>
        <v>0</v>
      </c>
    </row>
    <row r="143" spans="1:6" ht="12.75" customHeight="1">
      <c r="A143" s="475"/>
      <c r="B143" s="196"/>
      <c r="C143" s="41"/>
      <c r="D143" s="41"/>
      <c r="E143" s="27"/>
      <c r="F143" s="470"/>
    </row>
    <row r="144" spans="1:6">
      <c r="A144" s="498"/>
      <c r="B144" s="203" t="s">
        <v>186</v>
      </c>
      <c r="C144" s="107"/>
      <c r="D144" s="106"/>
      <c r="E144" s="27"/>
      <c r="F144" s="470"/>
    </row>
    <row r="145" spans="1:6">
      <c r="A145" s="498" t="s">
        <v>9</v>
      </c>
      <c r="B145" s="196" t="s">
        <v>457</v>
      </c>
      <c r="C145" s="25" t="s">
        <v>20</v>
      </c>
      <c r="D145" s="25">
        <v>9</v>
      </c>
      <c r="E145" s="27"/>
      <c r="F145" s="470">
        <f>D145*E145</f>
        <v>0</v>
      </c>
    </row>
    <row r="146" spans="1:6" ht="12.75" customHeight="1">
      <c r="A146" s="498"/>
      <c r="B146" s="196"/>
      <c r="C146" s="39"/>
      <c r="D146" s="41"/>
      <c r="E146" s="80"/>
      <c r="F146" s="470"/>
    </row>
    <row r="147" spans="1:6">
      <c r="A147" s="475" t="s">
        <v>10</v>
      </c>
      <c r="B147" s="196" t="s">
        <v>458</v>
      </c>
      <c r="C147" s="25" t="s">
        <v>20</v>
      </c>
      <c r="D147" s="25">
        <v>6</v>
      </c>
      <c r="E147" s="27"/>
      <c r="F147" s="470">
        <f>D147*E147</f>
        <v>0</v>
      </c>
    </row>
    <row r="148" spans="1:6" ht="12.75" customHeight="1">
      <c r="A148" s="498"/>
      <c r="B148" s="213"/>
      <c r="C148" s="106"/>
      <c r="D148" s="371"/>
      <c r="E148" s="27"/>
      <c r="F148" s="470"/>
    </row>
    <row r="149" spans="1:6">
      <c r="A149" s="498" t="s">
        <v>11</v>
      </c>
      <c r="B149" s="199" t="s">
        <v>336</v>
      </c>
      <c r="C149" s="98" t="s">
        <v>20</v>
      </c>
      <c r="D149" s="98">
        <v>30</v>
      </c>
      <c r="E149" s="27"/>
      <c r="F149" s="470">
        <f>D149*E149</f>
        <v>0</v>
      </c>
    </row>
    <row r="150" spans="1:6" ht="12.75" customHeight="1">
      <c r="A150" s="498"/>
      <c r="B150" s="213"/>
      <c r="C150" s="106"/>
      <c r="D150" s="371"/>
      <c r="E150" s="27"/>
      <c r="F150" s="470"/>
    </row>
    <row r="151" spans="1:6">
      <c r="A151" s="498" t="s">
        <v>12</v>
      </c>
      <c r="B151" s="196" t="s">
        <v>187</v>
      </c>
      <c r="C151" s="41" t="s">
        <v>22</v>
      </c>
      <c r="D151" s="41">
        <v>34</v>
      </c>
      <c r="E151" s="27"/>
      <c r="F151" s="470">
        <f>D151*E151</f>
        <v>0</v>
      </c>
    </row>
    <row r="152" spans="1:6" ht="12.75" customHeight="1">
      <c r="A152" s="498"/>
      <c r="B152" s="213"/>
      <c r="C152" s="106"/>
      <c r="D152" s="371"/>
      <c r="E152" s="27"/>
      <c r="F152" s="470"/>
    </row>
    <row r="153" spans="1:6">
      <c r="A153" s="498" t="s">
        <v>147</v>
      </c>
      <c r="B153" s="196" t="s">
        <v>312</v>
      </c>
      <c r="C153" s="41" t="s">
        <v>22</v>
      </c>
      <c r="D153" s="41">
        <v>18</v>
      </c>
      <c r="E153" s="27"/>
      <c r="F153" s="470">
        <f>D153*E153</f>
        <v>0</v>
      </c>
    </row>
    <row r="154" spans="1:6" ht="12.75" customHeight="1">
      <c r="A154" s="498"/>
      <c r="B154" s="213"/>
      <c r="C154" s="106"/>
      <c r="D154" s="371"/>
      <c r="E154" s="27"/>
      <c r="F154" s="470"/>
    </row>
    <row r="155" spans="1:6">
      <c r="A155" s="498"/>
      <c r="B155" s="195" t="s">
        <v>188</v>
      </c>
      <c r="C155" s="39"/>
      <c r="D155" s="41"/>
      <c r="E155" s="27"/>
      <c r="F155" s="470"/>
    </row>
    <row r="156" spans="1:6" ht="31">
      <c r="A156" s="498"/>
      <c r="B156" s="204" t="s">
        <v>296</v>
      </c>
      <c r="C156" s="39"/>
      <c r="D156" s="41"/>
      <c r="E156" s="27"/>
      <c r="F156" s="470"/>
    </row>
    <row r="157" spans="1:6">
      <c r="A157" s="498" t="s">
        <v>13</v>
      </c>
      <c r="B157" s="196" t="s">
        <v>344</v>
      </c>
      <c r="C157" s="41" t="s">
        <v>20</v>
      </c>
      <c r="D157" s="41">
        <v>28</v>
      </c>
      <c r="E157" s="27"/>
      <c r="F157" s="470">
        <f>D157*E157</f>
        <v>0</v>
      </c>
    </row>
    <row r="158" spans="1:6" ht="12.75" customHeight="1">
      <c r="A158" s="498"/>
      <c r="B158" s="213"/>
      <c r="C158" s="106"/>
      <c r="D158" s="371"/>
      <c r="E158" s="27"/>
      <c r="F158" s="470"/>
    </row>
    <row r="159" spans="1:6">
      <c r="A159" s="498" t="s">
        <v>14</v>
      </c>
      <c r="B159" s="196" t="s">
        <v>345</v>
      </c>
      <c r="C159" s="41" t="s">
        <v>20</v>
      </c>
      <c r="D159" s="41">
        <v>23</v>
      </c>
      <c r="E159" s="27"/>
      <c r="F159" s="470">
        <f>D159*E159</f>
        <v>0</v>
      </c>
    </row>
    <row r="160" spans="1:6" ht="12.75" customHeight="1">
      <c r="A160" s="498"/>
      <c r="B160" s="213"/>
      <c r="C160" s="106"/>
      <c r="D160" s="371"/>
      <c r="E160" s="27"/>
      <c r="F160" s="470"/>
    </row>
    <row r="161" spans="1:6">
      <c r="A161" s="475" t="s">
        <v>15</v>
      </c>
      <c r="B161" s="205" t="s">
        <v>189</v>
      </c>
      <c r="C161" s="25" t="s">
        <v>20</v>
      </c>
      <c r="D161" s="25">
        <v>11</v>
      </c>
      <c r="E161" s="27"/>
      <c r="F161" s="470">
        <f>D161*E161</f>
        <v>0</v>
      </c>
    </row>
    <row r="162" spans="1:6" ht="12.75" customHeight="1">
      <c r="A162" s="498"/>
      <c r="B162" s="213"/>
      <c r="C162" s="106"/>
      <c r="D162" s="371"/>
      <c r="E162" s="27"/>
      <c r="F162" s="470"/>
    </row>
    <row r="163" spans="1:6">
      <c r="A163" s="498"/>
      <c r="B163" s="195" t="s">
        <v>24</v>
      </c>
      <c r="C163" s="39"/>
      <c r="D163" s="41"/>
      <c r="E163" s="27"/>
      <c r="F163" s="470"/>
    </row>
    <row r="164" spans="1:6">
      <c r="A164" s="498" t="s">
        <v>16</v>
      </c>
      <c r="B164" s="196" t="s">
        <v>191</v>
      </c>
      <c r="C164" s="41" t="s">
        <v>20</v>
      </c>
      <c r="D164" s="41">
        <v>53</v>
      </c>
      <c r="E164" s="27"/>
      <c r="F164" s="470">
        <f>D164*E164</f>
        <v>0</v>
      </c>
    </row>
    <row r="165" spans="1:6" ht="12.75" customHeight="1">
      <c r="A165" s="498"/>
      <c r="B165" s="213"/>
      <c r="C165" s="106"/>
      <c r="D165" s="371"/>
      <c r="E165" s="27"/>
      <c r="F165" s="470"/>
    </row>
    <row r="166" spans="1:6">
      <c r="A166" s="500"/>
      <c r="B166" s="103" t="s">
        <v>553</v>
      </c>
      <c r="C166" s="39"/>
      <c r="D166" s="41"/>
      <c r="E166" s="27"/>
      <c r="F166" s="470"/>
    </row>
    <row r="167" spans="1:6" ht="31">
      <c r="A167" s="498" t="s">
        <v>17</v>
      </c>
      <c r="B167" s="206" t="s">
        <v>542</v>
      </c>
      <c r="C167" s="41" t="s">
        <v>20</v>
      </c>
      <c r="D167" s="41">
        <v>82</v>
      </c>
      <c r="E167" s="27"/>
      <c r="F167" s="470">
        <f>D167*E167</f>
        <v>0</v>
      </c>
    </row>
    <row r="168" spans="1:6" ht="12.75" customHeight="1">
      <c r="A168" s="498"/>
      <c r="B168" s="213"/>
      <c r="C168" s="106"/>
      <c r="D168" s="371"/>
      <c r="E168" s="27"/>
      <c r="F168" s="470"/>
    </row>
    <row r="169" spans="1:6">
      <c r="A169" s="498"/>
      <c r="B169" s="208" t="s">
        <v>200</v>
      </c>
      <c r="C169" s="98"/>
      <c r="D169" s="26"/>
      <c r="E169" s="27"/>
      <c r="F169" s="470"/>
    </row>
    <row r="170" spans="1:6">
      <c r="A170" s="498" t="s">
        <v>190</v>
      </c>
      <c r="B170" s="87" t="s">
        <v>459</v>
      </c>
      <c r="C170" s="25" t="s">
        <v>201</v>
      </c>
      <c r="D170" s="41">
        <v>25</v>
      </c>
      <c r="E170" s="27"/>
      <c r="F170" s="470">
        <f>E170*D170</f>
        <v>0</v>
      </c>
    </row>
    <row r="171" spans="1:6" ht="12.75" customHeight="1">
      <c r="A171" s="498"/>
      <c r="B171" s="213"/>
      <c r="C171" s="106"/>
      <c r="D171" s="371"/>
      <c r="E171" s="27"/>
      <c r="F171" s="470"/>
    </row>
    <row r="172" spans="1:6">
      <c r="A172" s="498" t="s">
        <v>18</v>
      </c>
      <c r="B172" s="141" t="s">
        <v>337</v>
      </c>
      <c r="C172" s="98" t="s">
        <v>201</v>
      </c>
      <c r="D172" s="41">
        <v>100</v>
      </c>
      <c r="E172" s="27"/>
      <c r="F172" s="470">
        <f>E172*D172</f>
        <v>0</v>
      </c>
    </row>
    <row r="173" spans="1:6" ht="12.75" customHeight="1">
      <c r="A173" s="498"/>
      <c r="B173" s="213"/>
      <c r="C173" s="106"/>
      <c r="D173" s="371"/>
      <c r="E173" s="27"/>
      <c r="F173" s="470"/>
    </row>
    <row r="174" spans="1:6">
      <c r="A174" s="498" t="s">
        <v>27</v>
      </c>
      <c r="B174" s="87" t="s">
        <v>460</v>
      </c>
      <c r="C174" s="25" t="s">
        <v>201</v>
      </c>
      <c r="D174" s="41">
        <v>175</v>
      </c>
      <c r="E174" s="27"/>
      <c r="F174" s="470">
        <f>E174*D174</f>
        <v>0</v>
      </c>
    </row>
    <row r="175" spans="1:6" ht="12.75" customHeight="1">
      <c r="A175" s="498"/>
      <c r="B175" s="213"/>
      <c r="C175" s="106"/>
      <c r="D175" s="371"/>
      <c r="E175" s="27"/>
      <c r="F175" s="470"/>
    </row>
    <row r="176" spans="1:6">
      <c r="A176" s="498" t="s">
        <v>351</v>
      </c>
      <c r="B176" s="141" t="s">
        <v>461</v>
      </c>
      <c r="C176" s="98" t="s">
        <v>201</v>
      </c>
      <c r="D176" s="41">
        <v>200</v>
      </c>
      <c r="E176" s="27"/>
      <c r="F176" s="470">
        <f>E176*D176</f>
        <v>0</v>
      </c>
    </row>
    <row r="177" spans="1:6" ht="12.75" customHeight="1">
      <c r="A177" s="498"/>
      <c r="B177" s="213"/>
      <c r="C177" s="106"/>
      <c r="D177" s="371"/>
      <c r="E177" s="27"/>
      <c r="F177" s="470"/>
    </row>
    <row r="178" spans="1:6" ht="31">
      <c r="A178" s="498" t="s">
        <v>372</v>
      </c>
      <c r="B178" s="213" t="s">
        <v>543</v>
      </c>
      <c r="C178" s="106" t="s">
        <v>23</v>
      </c>
      <c r="D178" s="106">
        <v>64</v>
      </c>
      <c r="E178" s="27"/>
      <c r="F178" s="470">
        <f>D178*E178</f>
        <v>0</v>
      </c>
    </row>
    <row r="179" spans="1:6" ht="12.75" customHeight="1">
      <c r="A179" s="498"/>
      <c r="B179" s="213"/>
      <c r="C179" s="106"/>
      <c r="D179" s="371"/>
      <c r="E179" s="27"/>
      <c r="F179" s="470"/>
    </row>
    <row r="180" spans="1:6" ht="16" thickBot="1">
      <c r="A180" s="501"/>
      <c r="B180" s="202" t="s">
        <v>1</v>
      </c>
      <c r="C180" s="47"/>
      <c r="D180" s="342"/>
      <c r="E180" s="35"/>
      <c r="F180" s="488">
        <f>SUM(F135:F178)</f>
        <v>0</v>
      </c>
    </row>
    <row r="181" spans="1:6" ht="16" thickTop="1">
      <c r="A181" s="496" t="s">
        <v>28</v>
      </c>
      <c r="B181" s="185" t="s">
        <v>29</v>
      </c>
      <c r="C181" s="13" t="s">
        <v>149</v>
      </c>
      <c r="D181" s="14" t="s">
        <v>150</v>
      </c>
      <c r="E181" s="15" t="s">
        <v>151</v>
      </c>
      <c r="F181" s="487" t="s">
        <v>152</v>
      </c>
    </row>
    <row r="182" spans="1:6">
      <c r="A182" s="498"/>
      <c r="B182" s="195" t="s">
        <v>192</v>
      </c>
      <c r="C182" s="40"/>
      <c r="D182" s="41"/>
      <c r="E182" s="27"/>
      <c r="F182" s="470"/>
    </row>
    <row r="183" spans="1:6">
      <c r="A183" s="498" t="s">
        <v>5</v>
      </c>
      <c r="B183" s="196" t="s">
        <v>530</v>
      </c>
      <c r="C183" s="41" t="s">
        <v>22</v>
      </c>
      <c r="D183" s="41">
        <v>38</v>
      </c>
      <c r="E183" s="27"/>
      <c r="F183" s="470">
        <f>D183*E183</f>
        <v>0</v>
      </c>
    </row>
    <row r="184" spans="1:6">
      <c r="A184" s="498"/>
      <c r="B184" s="198"/>
      <c r="C184" s="79"/>
      <c r="D184" s="41"/>
      <c r="E184" s="27"/>
      <c r="F184" s="470"/>
    </row>
    <row r="185" spans="1:6">
      <c r="A185" s="498"/>
      <c r="B185" s="195" t="s">
        <v>3</v>
      </c>
      <c r="C185" s="40"/>
      <c r="D185" s="41"/>
      <c r="E185" s="27"/>
      <c r="F185" s="470"/>
    </row>
    <row r="186" spans="1:6">
      <c r="A186" s="498" t="s">
        <v>6</v>
      </c>
      <c r="B186" s="196" t="s">
        <v>193</v>
      </c>
      <c r="C186" s="41" t="s">
        <v>20</v>
      </c>
      <c r="D186" s="41">
        <v>61</v>
      </c>
      <c r="E186" s="27"/>
      <c r="F186" s="470">
        <f>D186*E186</f>
        <v>0</v>
      </c>
    </row>
    <row r="187" spans="1:6">
      <c r="A187" s="498"/>
      <c r="B187" s="196"/>
      <c r="C187" s="82"/>
      <c r="D187" s="345"/>
      <c r="E187" s="27"/>
      <c r="F187" s="470"/>
    </row>
    <row r="188" spans="1:6">
      <c r="A188" s="475" t="s">
        <v>7</v>
      </c>
      <c r="B188" s="196" t="s">
        <v>194</v>
      </c>
      <c r="C188" s="41" t="s">
        <v>20</v>
      </c>
      <c r="D188" s="41">
        <v>61</v>
      </c>
      <c r="E188" s="27"/>
      <c r="F188" s="470">
        <f>D188*E188</f>
        <v>0</v>
      </c>
    </row>
    <row r="189" spans="1:6">
      <c r="A189" s="498"/>
      <c r="B189" s="196"/>
      <c r="C189" s="41"/>
      <c r="D189" s="41"/>
      <c r="E189" s="27"/>
      <c r="F189" s="470"/>
    </row>
    <row r="190" spans="1:6">
      <c r="A190" s="498"/>
      <c r="B190" s="197" t="s">
        <v>195</v>
      </c>
      <c r="C190" s="44"/>
      <c r="D190" s="41"/>
      <c r="E190" s="27"/>
      <c r="F190" s="470"/>
    </row>
    <row r="191" spans="1:6" ht="19.149999999999999" customHeight="1">
      <c r="A191" s="475" t="s">
        <v>8</v>
      </c>
      <c r="B191" s="196" t="s">
        <v>26</v>
      </c>
      <c r="C191" s="41" t="s">
        <v>19</v>
      </c>
      <c r="D191" s="41">
        <v>1</v>
      </c>
      <c r="E191" s="27"/>
      <c r="F191" s="470">
        <f>D191*E191</f>
        <v>0</v>
      </c>
    </row>
    <row r="192" spans="1:6">
      <c r="A192" s="498"/>
      <c r="B192" s="196"/>
      <c r="C192" s="41"/>
      <c r="D192" s="41"/>
      <c r="E192" s="27"/>
      <c r="F192" s="470"/>
    </row>
    <row r="193" spans="1:6">
      <c r="A193" s="498" t="s">
        <v>9</v>
      </c>
      <c r="B193" s="196" t="s">
        <v>25</v>
      </c>
      <c r="C193" s="41" t="s">
        <v>19</v>
      </c>
      <c r="D193" s="41">
        <v>1</v>
      </c>
      <c r="E193" s="27"/>
      <c r="F193" s="470">
        <f>D193*E193</f>
        <v>0</v>
      </c>
    </row>
    <row r="194" spans="1:6">
      <c r="A194" s="498"/>
      <c r="B194" s="196"/>
      <c r="C194" s="41"/>
      <c r="D194" s="41"/>
      <c r="E194" s="27"/>
      <c r="F194" s="470"/>
    </row>
    <row r="195" spans="1:6" ht="16" thickBot="1">
      <c r="A195" s="502"/>
      <c r="B195" s="193" t="s">
        <v>1</v>
      </c>
      <c r="C195" s="142"/>
      <c r="D195" s="292"/>
      <c r="E195" s="35"/>
      <c r="F195" s="488">
        <f>SUM(F183:F194)</f>
        <v>0</v>
      </c>
    </row>
    <row r="196" spans="1:6" ht="16" thickTop="1">
      <c r="A196" s="498"/>
      <c r="B196" s="189"/>
      <c r="C196" s="25"/>
      <c r="D196" s="61"/>
      <c r="E196" s="27"/>
      <c r="F196" s="470"/>
    </row>
    <row r="197" spans="1:6">
      <c r="A197" s="498"/>
      <c r="B197" s="188" t="s">
        <v>281</v>
      </c>
      <c r="C197" s="25"/>
      <c r="D197" s="61"/>
      <c r="E197" s="27"/>
      <c r="F197" s="470"/>
    </row>
    <row r="198" spans="1:6">
      <c r="A198" s="498"/>
      <c r="B198" s="186"/>
      <c r="C198" s="25"/>
      <c r="D198" s="61"/>
      <c r="E198" s="27"/>
      <c r="F198" s="470"/>
    </row>
    <row r="199" spans="1:6">
      <c r="A199" s="498"/>
      <c r="B199" s="189" t="s">
        <v>331</v>
      </c>
      <c r="C199" s="25"/>
      <c r="D199" s="61"/>
      <c r="E199" s="28"/>
      <c r="F199" s="470">
        <f>F132</f>
        <v>0</v>
      </c>
    </row>
    <row r="200" spans="1:6">
      <c r="A200" s="498"/>
      <c r="B200" s="189"/>
      <c r="C200" s="25"/>
      <c r="D200" s="61"/>
      <c r="E200" s="28"/>
      <c r="F200" s="470"/>
    </row>
    <row r="201" spans="1:6">
      <c r="A201" s="498"/>
      <c r="B201" s="189"/>
      <c r="C201" s="25"/>
      <c r="D201" s="61"/>
      <c r="E201" s="28"/>
      <c r="F201" s="470"/>
    </row>
    <row r="202" spans="1:6">
      <c r="A202" s="498"/>
      <c r="B202" s="189" t="s">
        <v>295</v>
      </c>
      <c r="C202" s="25"/>
      <c r="D202" s="61"/>
      <c r="E202" s="28"/>
      <c r="F202" s="470">
        <f>F180</f>
        <v>0</v>
      </c>
    </row>
    <row r="203" spans="1:6">
      <c r="A203" s="498"/>
      <c r="B203" s="189"/>
      <c r="C203" s="25"/>
      <c r="D203" s="292"/>
      <c r="E203" s="28"/>
      <c r="F203" s="470"/>
    </row>
    <row r="204" spans="1:6">
      <c r="A204" s="498"/>
      <c r="B204" s="189"/>
      <c r="C204" s="25"/>
      <c r="D204" s="292"/>
      <c r="E204" s="28"/>
      <c r="F204" s="470"/>
    </row>
    <row r="205" spans="1:6">
      <c r="A205" s="498"/>
      <c r="B205" s="189" t="s">
        <v>230</v>
      </c>
      <c r="C205" s="25"/>
      <c r="D205" s="292"/>
      <c r="E205" s="28"/>
      <c r="F205" s="470">
        <f>F195</f>
        <v>0</v>
      </c>
    </row>
    <row r="206" spans="1:6">
      <c r="A206" s="498"/>
      <c r="B206" s="189"/>
      <c r="C206" s="25"/>
      <c r="D206" s="292"/>
      <c r="E206" s="27"/>
      <c r="F206" s="470"/>
    </row>
    <row r="207" spans="1:6">
      <c r="A207" s="498"/>
      <c r="B207" s="189"/>
      <c r="C207" s="25"/>
      <c r="D207" s="292"/>
      <c r="E207" s="27"/>
      <c r="F207" s="470"/>
    </row>
    <row r="208" spans="1:6">
      <c r="A208" s="498"/>
      <c r="B208" s="189"/>
      <c r="C208" s="25"/>
      <c r="D208" s="292"/>
      <c r="E208" s="27"/>
      <c r="F208" s="470"/>
    </row>
    <row r="209" spans="1:6">
      <c r="A209" s="498"/>
      <c r="B209" s="189"/>
      <c r="C209" s="25"/>
      <c r="D209" s="292"/>
      <c r="E209" s="27"/>
      <c r="F209" s="470"/>
    </row>
    <row r="210" spans="1:6">
      <c r="A210" s="498"/>
      <c r="B210" s="189"/>
      <c r="C210" s="25"/>
      <c r="D210" s="292"/>
      <c r="E210" s="27"/>
      <c r="F210" s="470"/>
    </row>
    <row r="211" spans="1:6">
      <c r="A211" s="498"/>
      <c r="B211" s="189"/>
      <c r="C211" s="25"/>
      <c r="D211" s="292"/>
      <c r="E211" s="27"/>
      <c r="F211" s="470"/>
    </row>
    <row r="212" spans="1:6">
      <c r="A212" s="498"/>
      <c r="B212" s="189"/>
      <c r="C212" s="25"/>
      <c r="D212" s="292"/>
      <c r="E212" s="27"/>
      <c r="F212" s="470"/>
    </row>
    <row r="213" spans="1:6">
      <c r="A213" s="498"/>
      <c r="B213" s="189"/>
      <c r="C213" s="25"/>
      <c r="D213" s="292"/>
      <c r="E213" s="27"/>
      <c r="F213" s="470"/>
    </row>
    <row r="214" spans="1:6">
      <c r="A214" s="498"/>
      <c r="B214" s="189"/>
      <c r="C214" s="25"/>
      <c r="D214" s="292"/>
      <c r="E214" s="27"/>
      <c r="F214" s="470"/>
    </row>
    <row r="215" spans="1:6">
      <c r="A215" s="498"/>
      <c r="B215" s="189"/>
      <c r="C215" s="25"/>
      <c r="D215" s="292"/>
      <c r="E215" s="27"/>
      <c r="F215" s="470"/>
    </row>
    <row r="216" spans="1:6">
      <c r="A216" s="498"/>
      <c r="B216" s="189"/>
      <c r="C216" s="25"/>
      <c r="D216" s="292"/>
      <c r="E216" s="27"/>
      <c r="F216" s="470"/>
    </row>
    <row r="217" spans="1:6">
      <c r="A217" s="498"/>
      <c r="B217" s="189"/>
      <c r="C217" s="25"/>
      <c r="D217" s="292"/>
      <c r="E217" s="27"/>
      <c r="F217" s="470"/>
    </row>
    <row r="218" spans="1:6">
      <c r="A218" s="498"/>
      <c r="B218" s="189"/>
      <c r="C218" s="25"/>
      <c r="D218" s="292"/>
      <c r="E218" s="27"/>
      <c r="F218" s="470"/>
    </row>
    <row r="219" spans="1:6">
      <c r="A219" s="498"/>
      <c r="B219" s="189"/>
      <c r="C219" s="25"/>
      <c r="D219" s="292"/>
      <c r="E219" s="27"/>
      <c r="F219" s="470"/>
    </row>
    <row r="220" spans="1:6">
      <c r="A220" s="498"/>
      <c r="B220" s="189"/>
      <c r="C220" s="25"/>
      <c r="D220" s="292"/>
      <c r="E220" s="27"/>
      <c r="F220" s="470"/>
    </row>
    <row r="221" spans="1:6">
      <c r="A221" s="498"/>
      <c r="B221" s="189"/>
      <c r="C221" s="25"/>
      <c r="D221" s="292"/>
      <c r="E221" s="27"/>
      <c r="F221" s="470"/>
    </row>
    <row r="222" spans="1:6">
      <c r="A222" s="498"/>
      <c r="B222" s="189"/>
      <c r="C222" s="25"/>
      <c r="D222" s="292"/>
      <c r="E222" s="27"/>
      <c r="F222" s="470"/>
    </row>
    <row r="223" spans="1:6">
      <c r="A223" s="498"/>
      <c r="B223" s="189"/>
      <c r="C223" s="25"/>
      <c r="D223" s="292"/>
      <c r="E223" s="27"/>
      <c r="F223" s="470"/>
    </row>
    <row r="224" spans="1:6">
      <c r="A224" s="498"/>
      <c r="B224" s="189"/>
      <c r="C224" s="25"/>
      <c r="D224" s="292"/>
      <c r="E224" s="27"/>
      <c r="F224" s="470"/>
    </row>
    <row r="225" spans="1:6">
      <c r="A225" s="498"/>
      <c r="B225" s="189"/>
      <c r="C225" s="25"/>
      <c r="D225" s="292"/>
      <c r="E225" s="27"/>
      <c r="F225" s="470"/>
    </row>
    <row r="226" spans="1:6">
      <c r="A226" s="498"/>
      <c r="B226" s="189"/>
      <c r="C226" s="25"/>
      <c r="D226" s="292"/>
      <c r="E226" s="27"/>
      <c r="F226" s="470"/>
    </row>
    <row r="227" spans="1:6">
      <c r="A227" s="498"/>
      <c r="B227" s="189"/>
      <c r="C227" s="25"/>
      <c r="D227" s="292"/>
      <c r="E227" s="27"/>
      <c r="F227" s="470"/>
    </row>
    <row r="228" spans="1:6" ht="31.5" thickBot="1">
      <c r="A228" s="497"/>
      <c r="B228" s="194" t="s">
        <v>196</v>
      </c>
      <c r="C228" s="32"/>
      <c r="D228" s="33"/>
      <c r="E228" s="35"/>
      <c r="F228" s="488">
        <f>SUM(F199:F227)</f>
        <v>0</v>
      </c>
    </row>
    <row r="229" spans="1:6" ht="16" thickTop="1">
      <c r="A229" s="496" t="s">
        <v>28</v>
      </c>
      <c r="B229" s="185" t="s">
        <v>29</v>
      </c>
      <c r="C229" s="13" t="s">
        <v>149</v>
      </c>
      <c r="D229" s="14" t="s">
        <v>150</v>
      </c>
      <c r="E229" s="15" t="s">
        <v>151</v>
      </c>
      <c r="F229" s="487" t="s">
        <v>152</v>
      </c>
    </row>
    <row r="230" spans="1:6">
      <c r="A230" s="475"/>
      <c r="B230" s="50" t="s">
        <v>197</v>
      </c>
      <c r="C230" s="25"/>
      <c r="D230" s="26"/>
      <c r="E230" s="27"/>
      <c r="F230" s="490"/>
    </row>
    <row r="231" spans="1:6">
      <c r="A231" s="475"/>
      <c r="B231" s="50" t="s">
        <v>155</v>
      </c>
      <c r="C231" s="25"/>
      <c r="D231" s="26"/>
      <c r="E231" s="27"/>
      <c r="F231" s="490"/>
    </row>
    <row r="232" spans="1:6">
      <c r="A232" s="475"/>
      <c r="B232" s="50"/>
      <c r="C232" s="25"/>
      <c r="D232" s="26"/>
      <c r="E232" s="27"/>
      <c r="F232" s="490"/>
    </row>
    <row r="233" spans="1:6">
      <c r="A233" s="475"/>
      <c r="B233" s="203" t="s">
        <v>714</v>
      </c>
      <c r="C233" s="25"/>
      <c r="D233" s="25"/>
      <c r="E233" s="27"/>
      <c r="F233" s="490"/>
    </row>
    <row r="234" spans="1:6">
      <c r="A234" s="475" t="s">
        <v>5</v>
      </c>
      <c r="B234" s="87" t="s">
        <v>462</v>
      </c>
      <c r="C234" s="25" t="s">
        <v>21</v>
      </c>
      <c r="D234" s="25">
        <v>1</v>
      </c>
      <c r="E234" s="27"/>
      <c r="F234" s="470">
        <f>D234*E234</f>
        <v>0</v>
      </c>
    </row>
    <row r="235" spans="1:6">
      <c r="A235" s="503"/>
      <c r="B235" s="209"/>
      <c r="C235" s="25"/>
      <c r="D235" s="25"/>
      <c r="E235" s="27"/>
      <c r="F235" s="490"/>
    </row>
    <row r="236" spans="1:6">
      <c r="A236" s="475" t="s">
        <v>6</v>
      </c>
      <c r="B236" s="87" t="s">
        <v>618</v>
      </c>
      <c r="C236" s="25" t="s">
        <v>21</v>
      </c>
      <c r="D236" s="25">
        <v>2</v>
      </c>
      <c r="E236" s="27"/>
      <c r="F236" s="470">
        <f>D236*E236</f>
        <v>0</v>
      </c>
    </row>
    <row r="237" spans="1:6">
      <c r="A237" s="475"/>
      <c r="B237" s="87"/>
      <c r="C237" s="25"/>
      <c r="D237" s="25"/>
      <c r="E237" s="27"/>
      <c r="F237" s="470"/>
    </row>
    <row r="238" spans="1:6">
      <c r="A238" s="475"/>
      <c r="B238" s="210" t="s">
        <v>186</v>
      </c>
      <c r="C238" s="82"/>
      <c r="D238" s="25"/>
      <c r="E238" s="27"/>
      <c r="F238" s="470"/>
    </row>
    <row r="239" spans="1:6">
      <c r="A239" s="475" t="s">
        <v>7</v>
      </c>
      <c r="B239" s="87" t="s">
        <v>462</v>
      </c>
      <c r="C239" s="25" t="s">
        <v>20</v>
      </c>
      <c r="D239" s="25">
        <v>12</v>
      </c>
      <c r="E239" s="27"/>
      <c r="F239" s="470">
        <f>D239*E239</f>
        <v>0</v>
      </c>
    </row>
    <row r="240" spans="1:6">
      <c r="A240" s="475"/>
      <c r="B240" s="210"/>
      <c r="C240" s="82"/>
      <c r="D240" s="25"/>
      <c r="E240" s="27"/>
      <c r="F240" s="470"/>
    </row>
    <row r="241" spans="1:6">
      <c r="A241" s="475" t="s">
        <v>8</v>
      </c>
      <c r="B241" s="211" t="s">
        <v>199</v>
      </c>
      <c r="C241" s="25" t="s">
        <v>20</v>
      </c>
      <c r="D241" s="25">
        <v>21</v>
      </c>
      <c r="E241" s="27"/>
      <c r="F241" s="470">
        <f>D241*E241</f>
        <v>0</v>
      </c>
    </row>
    <row r="242" spans="1:6">
      <c r="A242" s="475"/>
      <c r="B242" s="211"/>
      <c r="C242" s="25"/>
      <c r="D242" s="25"/>
      <c r="E242" s="27"/>
      <c r="F242" s="470"/>
    </row>
    <row r="243" spans="1:6">
      <c r="A243" s="475"/>
      <c r="B243" s="212" t="s">
        <v>200</v>
      </c>
      <c r="C243" s="25"/>
      <c r="D243" s="25"/>
      <c r="E243" s="27"/>
      <c r="F243" s="470"/>
    </row>
    <row r="244" spans="1:6">
      <c r="A244" s="475" t="s">
        <v>9</v>
      </c>
      <c r="B244" s="87" t="s">
        <v>459</v>
      </c>
      <c r="C244" s="25" t="s">
        <v>201</v>
      </c>
      <c r="D244" s="25">
        <v>40</v>
      </c>
      <c r="E244" s="27"/>
      <c r="F244" s="470">
        <f>D244*E244</f>
        <v>0</v>
      </c>
    </row>
    <row r="245" spans="1:6">
      <c r="A245" s="475"/>
      <c r="B245" s="212"/>
      <c r="C245" s="25"/>
      <c r="D245" s="25"/>
      <c r="E245" s="27"/>
      <c r="F245" s="470"/>
    </row>
    <row r="246" spans="1:6">
      <c r="A246" s="475" t="s">
        <v>10</v>
      </c>
      <c r="B246" s="87" t="s">
        <v>318</v>
      </c>
      <c r="C246" s="25" t="s">
        <v>201</v>
      </c>
      <c r="D246" s="25">
        <v>50</v>
      </c>
      <c r="E246" s="27"/>
      <c r="F246" s="470">
        <f>D246*E246</f>
        <v>0</v>
      </c>
    </row>
    <row r="247" spans="1:6">
      <c r="A247" s="475"/>
      <c r="B247" s="87"/>
      <c r="C247" s="25"/>
      <c r="D247" s="25"/>
      <c r="E247" s="27"/>
      <c r="F247" s="470"/>
    </row>
    <row r="248" spans="1:6">
      <c r="A248" s="475" t="s">
        <v>11</v>
      </c>
      <c r="B248" s="87" t="s">
        <v>460</v>
      </c>
      <c r="C248" s="25" t="s">
        <v>201</v>
      </c>
      <c r="D248" s="294">
        <v>60</v>
      </c>
      <c r="E248" s="27"/>
      <c r="F248" s="470">
        <f>D248*E248</f>
        <v>0</v>
      </c>
    </row>
    <row r="249" spans="1:6">
      <c r="A249" s="475"/>
      <c r="B249" s="87"/>
      <c r="C249" s="25"/>
      <c r="D249" s="25"/>
      <c r="E249" s="27"/>
      <c r="F249" s="470"/>
    </row>
    <row r="250" spans="1:6">
      <c r="A250" s="475" t="s">
        <v>12</v>
      </c>
      <c r="B250" s="87" t="s">
        <v>450</v>
      </c>
      <c r="C250" s="25" t="s">
        <v>201</v>
      </c>
      <c r="D250" s="294">
        <v>200</v>
      </c>
      <c r="E250" s="27"/>
      <c r="F250" s="470">
        <f>D250*E250</f>
        <v>0</v>
      </c>
    </row>
    <row r="251" spans="1:6">
      <c r="A251" s="475"/>
      <c r="B251" s="87"/>
      <c r="C251" s="25"/>
      <c r="D251" s="294"/>
      <c r="E251" s="27"/>
      <c r="F251" s="470"/>
    </row>
    <row r="252" spans="1:6" ht="31">
      <c r="A252" s="475"/>
      <c r="B252" s="204" t="s">
        <v>296</v>
      </c>
      <c r="C252" s="76"/>
      <c r="D252" s="25"/>
      <c r="E252" s="27"/>
      <c r="F252" s="470"/>
    </row>
    <row r="253" spans="1:6">
      <c r="A253" s="475" t="s">
        <v>147</v>
      </c>
      <c r="B253" s="213" t="s">
        <v>346</v>
      </c>
      <c r="C253" s="25" t="s">
        <v>20</v>
      </c>
      <c r="D253" s="25">
        <v>73</v>
      </c>
      <c r="E253" s="27"/>
      <c r="F253" s="470">
        <f>D253*E253</f>
        <v>0</v>
      </c>
    </row>
    <row r="254" spans="1:6">
      <c r="A254" s="475"/>
      <c r="B254" s="213"/>
      <c r="C254" s="25"/>
      <c r="D254" s="25"/>
      <c r="E254" s="27"/>
      <c r="F254" s="470"/>
    </row>
    <row r="255" spans="1:6">
      <c r="A255" s="475" t="s">
        <v>13</v>
      </c>
      <c r="B255" s="213" t="s">
        <v>347</v>
      </c>
      <c r="C255" s="25" t="s">
        <v>20</v>
      </c>
      <c r="D255" s="25">
        <v>35</v>
      </c>
      <c r="E255" s="27"/>
      <c r="F255" s="470">
        <f>D255*E255</f>
        <v>0</v>
      </c>
    </row>
    <row r="256" spans="1:6">
      <c r="A256" s="475"/>
      <c r="B256" s="213"/>
      <c r="C256" s="25"/>
      <c r="D256" s="25"/>
      <c r="E256" s="27"/>
      <c r="F256" s="470"/>
    </row>
    <row r="257" spans="1:6">
      <c r="A257" s="475" t="s">
        <v>14</v>
      </c>
      <c r="B257" s="214" t="s">
        <v>464</v>
      </c>
      <c r="C257" s="98" t="s">
        <v>22</v>
      </c>
      <c r="D257" s="98">
        <v>34</v>
      </c>
      <c r="E257" s="27"/>
      <c r="F257" s="470">
        <f>D257*E257</f>
        <v>0</v>
      </c>
    </row>
    <row r="258" spans="1:6">
      <c r="A258" s="475"/>
      <c r="B258" s="214"/>
      <c r="C258" s="98"/>
      <c r="D258" s="98"/>
      <c r="E258" s="27"/>
      <c r="F258" s="470">
        <f>D258*E258</f>
        <v>0</v>
      </c>
    </row>
    <row r="259" spans="1:6" ht="31">
      <c r="A259" s="475" t="s">
        <v>15</v>
      </c>
      <c r="B259" s="214" t="s">
        <v>465</v>
      </c>
      <c r="C259" s="98" t="s">
        <v>22</v>
      </c>
      <c r="D259" s="98">
        <v>12</v>
      </c>
      <c r="E259" s="27"/>
      <c r="F259" s="470">
        <f>D259*E259</f>
        <v>0</v>
      </c>
    </row>
    <row r="260" spans="1:6">
      <c r="A260" s="475"/>
      <c r="B260" s="87"/>
      <c r="C260" s="25"/>
      <c r="D260" s="294"/>
      <c r="E260" s="27"/>
      <c r="F260" s="490"/>
    </row>
    <row r="261" spans="1:6" ht="15.65" customHeight="1">
      <c r="A261" s="475" t="s">
        <v>16</v>
      </c>
      <c r="B261" s="214" t="s">
        <v>501</v>
      </c>
      <c r="C261" s="98" t="s">
        <v>22</v>
      </c>
      <c r="D261" s="98">
        <v>4</v>
      </c>
      <c r="E261" s="27"/>
      <c r="F261" s="470">
        <f>D261*E261</f>
        <v>0</v>
      </c>
    </row>
    <row r="262" spans="1:6">
      <c r="A262" s="475"/>
      <c r="B262" s="87"/>
      <c r="C262" s="25"/>
      <c r="D262" s="294"/>
      <c r="E262" s="27"/>
      <c r="F262" s="490"/>
    </row>
    <row r="263" spans="1:6">
      <c r="A263" s="475"/>
      <c r="B263" s="209" t="s">
        <v>315</v>
      </c>
      <c r="C263" s="25"/>
      <c r="D263" s="25"/>
      <c r="E263" s="27"/>
      <c r="F263" s="490"/>
    </row>
    <row r="264" spans="1:6" ht="31">
      <c r="A264" s="475" t="s">
        <v>17</v>
      </c>
      <c r="B264" s="284" t="s">
        <v>577</v>
      </c>
      <c r="C264" s="25" t="s">
        <v>23</v>
      </c>
      <c r="D264" s="25">
        <v>4</v>
      </c>
      <c r="E264" s="27"/>
      <c r="F264" s="470">
        <f>D264*E264</f>
        <v>0</v>
      </c>
    </row>
    <row r="265" spans="1:6">
      <c r="A265" s="475"/>
      <c r="B265" s="211"/>
      <c r="C265" s="25"/>
      <c r="D265" s="25"/>
      <c r="E265" s="27"/>
      <c r="F265" s="470"/>
    </row>
    <row r="266" spans="1:6">
      <c r="A266" s="475"/>
      <c r="B266" s="211"/>
      <c r="C266" s="25"/>
      <c r="D266" s="25"/>
      <c r="E266" s="27"/>
      <c r="F266" s="470"/>
    </row>
    <row r="267" spans="1:6">
      <c r="A267" s="475"/>
      <c r="B267" s="211"/>
      <c r="C267" s="25"/>
      <c r="D267" s="25"/>
      <c r="E267" s="27"/>
      <c r="F267" s="470"/>
    </row>
    <row r="268" spans="1:6">
      <c r="A268" s="475"/>
      <c r="B268" s="211"/>
      <c r="C268" s="25"/>
      <c r="D268" s="25"/>
      <c r="E268" s="27"/>
      <c r="F268" s="470"/>
    </row>
    <row r="269" spans="1:6">
      <c r="A269" s="475"/>
      <c r="B269" s="211"/>
      <c r="C269" s="25"/>
      <c r="D269" s="25"/>
      <c r="E269" s="27"/>
      <c r="F269" s="470"/>
    </row>
    <row r="270" spans="1:6">
      <c r="A270" s="475"/>
      <c r="B270" s="211"/>
      <c r="C270" s="25"/>
      <c r="D270" s="25"/>
      <c r="E270" s="27"/>
      <c r="F270" s="470"/>
    </row>
    <row r="271" spans="1:6">
      <c r="A271" s="475"/>
      <c r="B271" s="211"/>
      <c r="C271" s="25"/>
      <c r="D271" s="25"/>
      <c r="E271" s="27"/>
      <c r="F271" s="470"/>
    </row>
    <row r="272" spans="1:6">
      <c r="A272" s="475"/>
      <c r="B272" s="211"/>
      <c r="C272" s="25"/>
      <c r="D272" s="25"/>
      <c r="E272" s="27"/>
      <c r="F272" s="470"/>
    </row>
    <row r="273" spans="1:6" ht="32.25" customHeight="1" thickBot="1">
      <c r="A273" s="497"/>
      <c r="B273" s="194" t="s">
        <v>202</v>
      </c>
      <c r="C273" s="32"/>
      <c r="D273" s="33"/>
      <c r="E273" s="34"/>
      <c r="F273" s="488">
        <f>SUM(F234:F272)</f>
        <v>0</v>
      </c>
    </row>
    <row r="274" spans="1:6" ht="18" customHeight="1" thickTop="1">
      <c r="A274" s="496" t="s">
        <v>28</v>
      </c>
      <c r="B274" s="185" t="s">
        <v>29</v>
      </c>
      <c r="C274" s="13" t="s">
        <v>149</v>
      </c>
      <c r="D274" s="14" t="s">
        <v>150</v>
      </c>
      <c r="E274" s="15" t="s">
        <v>151</v>
      </c>
      <c r="F274" s="487" t="s">
        <v>152</v>
      </c>
    </row>
    <row r="275" spans="1:6">
      <c r="A275" s="500"/>
      <c r="B275" s="50" t="s">
        <v>203</v>
      </c>
      <c r="C275" s="42"/>
      <c r="D275" s="294"/>
      <c r="E275" s="27"/>
      <c r="F275" s="490"/>
    </row>
    <row r="276" spans="1:6">
      <c r="A276" s="500"/>
      <c r="B276" s="50" t="s">
        <v>156</v>
      </c>
      <c r="C276" s="42"/>
      <c r="D276" s="294"/>
      <c r="E276" s="27"/>
      <c r="F276" s="490"/>
    </row>
    <row r="277" spans="1:6">
      <c r="A277" s="500"/>
      <c r="B277" s="50"/>
      <c r="C277" s="42"/>
      <c r="D277" s="294"/>
      <c r="E277" s="27"/>
      <c r="F277" s="490"/>
    </row>
    <row r="278" spans="1:6">
      <c r="A278" s="475"/>
      <c r="B278" s="215" t="s">
        <v>297</v>
      </c>
      <c r="C278" s="25"/>
      <c r="D278" s="294"/>
      <c r="E278" s="27"/>
      <c r="F278" s="490"/>
    </row>
    <row r="279" spans="1:6" ht="33" customHeight="1">
      <c r="A279" s="475" t="s">
        <v>5</v>
      </c>
      <c r="B279" s="88" t="s">
        <v>554</v>
      </c>
      <c r="C279" s="25" t="s">
        <v>20</v>
      </c>
      <c r="D279" s="294">
        <v>270</v>
      </c>
      <c r="E279" s="56"/>
      <c r="F279" s="470">
        <f>D279*E279</f>
        <v>0</v>
      </c>
    </row>
    <row r="280" spans="1:6">
      <c r="A280" s="475"/>
      <c r="B280" s="216"/>
      <c r="C280" s="25"/>
      <c r="D280" s="294"/>
      <c r="E280" s="27"/>
      <c r="F280" s="470"/>
    </row>
    <row r="281" spans="1:6">
      <c r="A281" s="475" t="s">
        <v>6</v>
      </c>
      <c r="B281" s="151" t="s">
        <v>437</v>
      </c>
      <c r="C281" s="25" t="s">
        <v>22</v>
      </c>
      <c r="D281" s="294">
        <v>32</v>
      </c>
      <c r="E281" s="27"/>
      <c r="F281" s="470">
        <f>D281*E281</f>
        <v>0</v>
      </c>
    </row>
    <row r="282" spans="1:6">
      <c r="A282" s="475"/>
      <c r="B282" s="151"/>
      <c r="C282" s="25"/>
      <c r="D282" s="294"/>
      <c r="E282" s="27"/>
      <c r="F282" s="470"/>
    </row>
    <row r="283" spans="1:6">
      <c r="A283" s="475"/>
      <c r="B283" s="215" t="s">
        <v>374</v>
      </c>
      <c r="C283" s="25"/>
      <c r="D283" s="294"/>
      <c r="E283" s="27"/>
      <c r="F283" s="470"/>
    </row>
    <row r="284" spans="1:6" ht="31">
      <c r="A284" s="475" t="s">
        <v>7</v>
      </c>
      <c r="B284" s="88" t="s">
        <v>375</v>
      </c>
      <c r="C284" s="25" t="s">
        <v>20</v>
      </c>
      <c r="D284" s="294">
        <v>18</v>
      </c>
      <c r="E284" s="27"/>
      <c r="F284" s="470">
        <f>D284*E284</f>
        <v>0</v>
      </c>
    </row>
    <row r="285" spans="1:6">
      <c r="A285" s="475"/>
      <c r="B285" s="151"/>
      <c r="C285" s="25"/>
      <c r="D285" s="294"/>
      <c r="E285" s="27"/>
      <c r="F285" s="470"/>
    </row>
    <row r="286" spans="1:6">
      <c r="A286" s="475"/>
      <c r="B286" s="217" t="s">
        <v>32</v>
      </c>
      <c r="C286" s="25"/>
      <c r="D286" s="294"/>
      <c r="E286" s="27"/>
      <c r="F286" s="470"/>
    </row>
    <row r="287" spans="1:6" ht="31">
      <c r="A287" s="475"/>
      <c r="B287" s="218" t="s">
        <v>204</v>
      </c>
      <c r="C287" s="25"/>
      <c r="D287" s="294"/>
      <c r="E287" s="27"/>
      <c r="F287" s="470"/>
    </row>
    <row r="288" spans="1:6">
      <c r="A288" s="475" t="s">
        <v>8</v>
      </c>
      <c r="B288" s="211" t="s">
        <v>205</v>
      </c>
      <c r="C288" s="25" t="s">
        <v>22</v>
      </c>
      <c r="D288" s="294">
        <v>33</v>
      </c>
      <c r="E288" s="27"/>
      <c r="F288" s="470">
        <f>D288*E288</f>
        <v>0</v>
      </c>
    </row>
    <row r="289" spans="1:6">
      <c r="A289" s="475"/>
      <c r="B289" s="211"/>
      <c r="C289" s="25"/>
      <c r="D289" s="294"/>
      <c r="E289" s="27"/>
      <c r="F289" s="470"/>
    </row>
    <row r="290" spans="1:6">
      <c r="A290" s="475" t="s">
        <v>9</v>
      </c>
      <c r="B290" s="211" t="s">
        <v>206</v>
      </c>
      <c r="C290" s="25" t="s">
        <v>22</v>
      </c>
      <c r="D290" s="294">
        <v>34</v>
      </c>
      <c r="E290" s="27"/>
      <c r="F290" s="470">
        <f>D290*E290</f>
        <v>0</v>
      </c>
    </row>
    <row r="291" spans="1:6">
      <c r="A291" s="475"/>
      <c r="B291" s="211"/>
      <c r="C291" s="25"/>
      <c r="D291" s="294"/>
      <c r="E291" s="27"/>
      <c r="F291" s="470"/>
    </row>
    <row r="292" spans="1:6">
      <c r="A292" s="475" t="s">
        <v>10</v>
      </c>
      <c r="B292" s="211" t="s">
        <v>207</v>
      </c>
      <c r="C292" s="25" t="s">
        <v>22</v>
      </c>
      <c r="D292" s="294">
        <v>56</v>
      </c>
      <c r="E292" s="27"/>
      <c r="F292" s="470">
        <f>D292*E292</f>
        <v>0</v>
      </c>
    </row>
    <row r="293" spans="1:6">
      <c r="A293" s="475"/>
      <c r="B293" s="219"/>
      <c r="C293" s="25"/>
      <c r="D293" s="294"/>
      <c r="E293" s="27"/>
      <c r="F293" s="470"/>
    </row>
    <row r="294" spans="1:6">
      <c r="A294" s="475"/>
      <c r="B294" s="220" t="s">
        <v>208</v>
      </c>
      <c r="C294" s="25"/>
      <c r="D294" s="294"/>
      <c r="E294" s="27"/>
      <c r="F294" s="470"/>
    </row>
    <row r="295" spans="1:6">
      <c r="A295" s="475" t="s">
        <v>11</v>
      </c>
      <c r="B295" s="221" t="s">
        <v>209</v>
      </c>
      <c r="C295" s="25" t="s">
        <v>22</v>
      </c>
      <c r="D295" s="294">
        <v>26</v>
      </c>
      <c r="E295" s="27"/>
      <c r="F295" s="470">
        <f>D295*E295</f>
        <v>0</v>
      </c>
    </row>
    <row r="296" spans="1:6" ht="12.75" customHeight="1">
      <c r="A296" s="475"/>
      <c r="B296" s="205"/>
      <c r="C296" s="25"/>
      <c r="D296" s="294"/>
      <c r="E296" s="27"/>
      <c r="F296" s="470"/>
    </row>
    <row r="297" spans="1:6">
      <c r="A297" s="475" t="s">
        <v>12</v>
      </c>
      <c r="B297" s="211" t="s">
        <v>210</v>
      </c>
      <c r="C297" s="25" t="s">
        <v>22</v>
      </c>
      <c r="D297" s="294">
        <v>113</v>
      </c>
      <c r="E297" s="27"/>
      <c r="F297" s="470">
        <f>D297*E297</f>
        <v>0</v>
      </c>
    </row>
    <row r="298" spans="1:6">
      <c r="A298" s="475"/>
      <c r="B298" s="211"/>
      <c r="C298" s="25"/>
      <c r="D298" s="294"/>
      <c r="E298" s="27"/>
      <c r="F298" s="470"/>
    </row>
    <row r="299" spans="1:6">
      <c r="A299" s="475" t="s">
        <v>147</v>
      </c>
      <c r="B299" s="211" t="s">
        <v>429</v>
      </c>
      <c r="C299" s="25" t="s">
        <v>22</v>
      </c>
      <c r="D299" s="294">
        <v>230</v>
      </c>
      <c r="E299" s="27"/>
      <c r="F299" s="470">
        <f>D299*E299</f>
        <v>0</v>
      </c>
    </row>
    <row r="300" spans="1:6">
      <c r="A300" s="475"/>
      <c r="B300" s="211"/>
      <c r="C300" s="25"/>
      <c r="D300" s="294"/>
      <c r="E300" s="27"/>
      <c r="F300" s="470"/>
    </row>
    <row r="301" spans="1:6">
      <c r="A301" s="475" t="s">
        <v>13</v>
      </c>
      <c r="B301" s="211" t="s">
        <v>578</v>
      </c>
      <c r="C301" s="25" t="s">
        <v>22</v>
      </c>
      <c r="D301" s="294">
        <v>115</v>
      </c>
      <c r="E301" s="27"/>
      <c r="F301" s="470">
        <f>D301*E301</f>
        <v>0</v>
      </c>
    </row>
    <row r="302" spans="1:6" ht="18" customHeight="1">
      <c r="A302" s="475"/>
      <c r="B302" s="222"/>
      <c r="C302" s="25"/>
      <c r="D302" s="294"/>
      <c r="E302" s="80"/>
      <c r="F302" s="470"/>
    </row>
    <row r="303" spans="1:6" ht="18" customHeight="1">
      <c r="A303" s="475"/>
      <c r="B303" s="220" t="s">
        <v>211</v>
      </c>
      <c r="C303" s="25"/>
      <c r="D303" s="294"/>
      <c r="E303" s="27"/>
      <c r="F303" s="470"/>
    </row>
    <row r="304" spans="1:6" ht="18" customHeight="1">
      <c r="A304" s="475" t="s">
        <v>14</v>
      </c>
      <c r="B304" s="205" t="s">
        <v>212</v>
      </c>
      <c r="C304" s="25" t="s">
        <v>22</v>
      </c>
      <c r="D304" s="294">
        <v>114</v>
      </c>
      <c r="E304" s="27"/>
      <c r="F304" s="470">
        <f>D304*E304</f>
        <v>0</v>
      </c>
    </row>
    <row r="305" spans="1:6">
      <c r="A305" s="475"/>
      <c r="B305" s="222"/>
      <c r="C305" s="25"/>
      <c r="D305" s="294"/>
      <c r="E305" s="27"/>
      <c r="F305" s="470"/>
    </row>
    <row r="306" spans="1:6">
      <c r="A306" s="475"/>
      <c r="B306" s="223" t="s">
        <v>4</v>
      </c>
      <c r="C306" s="25"/>
      <c r="D306" s="294"/>
      <c r="E306" s="27"/>
      <c r="F306" s="470"/>
    </row>
    <row r="307" spans="1:6">
      <c r="A307" s="475" t="s">
        <v>15</v>
      </c>
      <c r="B307" s="205" t="s">
        <v>213</v>
      </c>
      <c r="C307" s="25" t="s">
        <v>22</v>
      </c>
      <c r="D307" s="294">
        <f>D304</f>
        <v>114</v>
      </c>
      <c r="E307" s="27"/>
      <c r="F307" s="470">
        <f>D307*E307</f>
        <v>0</v>
      </c>
    </row>
    <row r="308" spans="1:6">
      <c r="A308" s="475"/>
      <c r="B308" s="205"/>
      <c r="C308" s="25"/>
      <c r="D308" s="294"/>
      <c r="E308" s="27"/>
      <c r="F308" s="470"/>
    </row>
    <row r="309" spans="1:6">
      <c r="A309" s="475"/>
      <c r="B309" s="205"/>
      <c r="C309" s="25"/>
      <c r="D309" s="294"/>
      <c r="E309" s="27"/>
      <c r="F309" s="470"/>
    </row>
    <row r="310" spans="1:6">
      <c r="A310" s="475"/>
      <c r="B310" s="205"/>
      <c r="C310" s="25"/>
      <c r="D310" s="294"/>
      <c r="E310" s="27"/>
      <c r="F310" s="470"/>
    </row>
    <row r="311" spans="1:6">
      <c r="A311" s="475"/>
      <c r="B311" s="205"/>
      <c r="C311" s="25"/>
      <c r="D311" s="294"/>
      <c r="E311" s="27"/>
      <c r="F311" s="470"/>
    </row>
    <row r="312" spans="1:6">
      <c r="A312" s="475"/>
      <c r="B312" s="205"/>
      <c r="C312" s="25"/>
      <c r="D312" s="294"/>
      <c r="E312" s="27"/>
      <c r="F312" s="470"/>
    </row>
    <row r="313" spans="1:6">
      <c r="A313" s="475"/>
      <c r="B313" s="205"/>
      <c r="C313" s="25"/>
      <c r="D313" s="294"/>
      <c r="E313" s="27"/>
      <c r="F313" s="470"/>
    </row>
    <row r="314" spans="1:6">
      <c r="A314" s="475"/>
      <c r="B314" s="205"/>
      <c r="C314" s="25"/>
      <c r="D314" s="294"/>
      <c r="E314" s="27"/>
      <c r="F314" s="470"/>
    </row>
    <row r="315" spans="1:6">
      <c r="A315" s="475"/>
      <c r="B315" s="205"/>
      <c r="C315" s="25"/>
      <c r="D315" s="294"/>
      <c r="E315" s="27"/>
      <c r="F315" s="470"/>
    </row>
    <row r="316" spans="1:6">
      <c r="A316" s="475"/>
      <c r="B316" s="205"/>
      <c r="C316" s="25"/>
      <c r="D316" s="294"/>
      <c r="E316" s="27"/>
      <c r="F316" s="470"/>
    </row>
    <row r="317" spans="1:6">
      <c r="A317" s="475"/>
      <c r="B317" s="205"/>
      <c r="C317" s="25"/>
      <c r="D317" s="294"/>
      <c r="E317" s="27"/>
      <c r="F317" s="470"/>
    </row>
    <row r="318" spans="1:6" ht="31.5" thickBot="1">
      <c r="A318" s="504"/>
      <c r="B318" s="194" t="s">
        <v>214</v>
      </c>
      <c r="C318" s="32"/>
      <c r="D318" s="33"/>
      <c r="E318" s="34"/>
      <c r="F318" s="488">
        <f>SUM(F279:F317)</f>
        <v>0</v>
      </c>
    </row>
    <row r="319" spans="1:6" ht="16" thickTop="1">
      <c r="A319" s="496" t="s">
        <v>28</v>
      </c>
      <c r="B319" s="185" t="s">
        <v>29</v>
      </c>
      <c r="C319" s="13" t="s">
        <v>149</v>
      </c>
      <c r="D319" s="14" t="s">
        <v>150</v>
      </c>
      <c r="E319" s="15" t="s">
        <v>151</v>
      </c>
      <c r="F319" s="487" t="s">
        <v>152</v>
      </c>
    </row>
    <row r="320" spans="1:6">
      <c r="A320" s="475"/>
      <c r="B320" s="50" t="s">
        <v>215</v>
      </c>
      <c r="C320" s="25"/>
      <c r="D320" s="26"/>
      <c r="E320" s="27"/>
      <c r="F320" s="490"/>
    </row>
    <row r="321" spans="1:6">
      <c r="A321" s="475"/>
      <c r="B321" s="215" t="s">
        <v>778</v>
      </c>
      <c r="C321" s="25"/>
      <c r="D321" s="26"/>
      <c r="E321" s="27"/>
      <c r="F321" s="470"/>
    </row>
    <row r="322" spans="1:6">
      <c r="A322" s="475"/>
      <c r="B322" s="215"/>
      <c r="C322" s="25"/>
      <c r="D322" s="26"/>
      <c r="E322" s="27"/>
      <c r="F322" s="470"/>
    </row>
    <row r="323" spans="1:6" ht="31">
      <c r="A323" s="475"/>
      <c r="B323" s="224" t="s">
        <v>217</v>
      </c>
      <c r="C323" s="25"/>
      <c r="D323" s="26"/>
      <c r="E323" s="27"/>
      <c r="F323" s="470"/>
    </row>
    <row r="324" spans="1:6">
      <c r="A324" s="475" t="s">
        <v>5</v>
      </c>
      <c r="B324" s="225" t="s">
        <v>218</v>
      </c>
      <c r="C324" s="25" t="s">
        <v>22</v>
      </c>
      <c r="D324" s="26">
        <v>16</v>
      </c>
      <c r="E324" s="27"/>
      <c r="F324" s="470">
        <f>D324*E324</f>
        <v>0</v>
      </c>
    </row>
    <row r="325" spans="1:6">
      <c r="A325" s="475"/>
      <c r="B325" s="205"/>
      <c r="C325" s="25"/>
      <c r="D325" s="294"/>
      <c r="E325" s="27"/>
      <c r="F325" s="470"/>
    </row>
    <row r="326" spans="1:6" ht="128.5" customHeight="1">
      <c r="A326" s="475"/>
      <c r="B326" s="240" t="s">
        <v>466</v>
      </c>
      <c r="C326" s="25"/>
      <c r="D326" s="26"/>
      <c r="E326" s="27"/>
      <c r="F326" s="470"/>
    </row>
    <row r="327" spans="1:6" ht="31">
      <c r="A327" s="475" t="s">
        <v>6</v>
      </c>
      <c r="B327" s="213" t="s">
        <v>434</v>
      </c>
      <c r="C327" s="25" t="s">
        <v>36</v>
      </c>
      <c r="D327" s="26">
        <v>3</v>
      </c>
      <c r="E327" s="27"/>
      <c r="F327" s="470">
        <f>D327*E327</f>
        <v>0</v>
      </c>
    </row>
    <row r="328" spans="1:6">
      <c r="A328" s="475"/>
      <c r="B328" s="215"/>
      <c r="C328" s="25"/>
      <c r="D328" s="26"/>
      <c r="E328" s="27"/>
      <c r="F328" s="470"/>
    </row>
    <row r="329" spans="1:6" ht="93.65" customHeight="1">
      <c r="A329" s="475"/>
      <c r="B329" s="203" t="s">
        <v>467</v>
      </c>
      <c r="C329" s="25"/>
      <c r="D329" s="26"/>
      <c r="E329" s="27"/>
      <c r="F329" s="470"/>
    </row>
    <row r="330" spans="1:6" ht="31">
      <c r="A330" s="475" t="s">
        <v>7</v>
      </c>
      <c r="B330" s="46" t="s">
        <v>343</v>
      </c>
      <c r="C330" s="25" t="s">
        <v>23</v>
      </c>
      <c r="D330" s="26">
        <v>2</v>
      </c>
      <c r="E330" s="27"/>
      <c r="F330" s="470">
        <f>D330*E330</f>
        <v>0</v>
      </c>
    </row>
    <row r="331" spans="1:6">
      <c r="A331" s="475"/>
      <c r="B331" s="215"/>
      <c r="C331" s="25"/>
      <c r="D331" s="26"/>
      <c r="E331" s="27"/>
      <c r="F331" s="470"/>
    </row>
    <row r="332" spans="1:6" ht="51.65" customHeight="1">
      <c r="A332" s="475"/>
      <c r="B332" s="51" t="s">
        <v>220</v>
      </c>
      <c r="C332" s="25"/>
      <c r="D332" s="26"/>
      <c r="E332" s="27"/>
      <c r="F332" s="470"/>
    </row>
    <row r="333" spans="1:6" ht="18" customHeight="1">
      <c r="A333" s="475" t="s">
        <v>8</v>
      </c>
      <c r="B333" s="189" t="s">
        <v>221</v>
      </c>
      <c r="C333" s="25" t="s">
        <v>222</v>
      </c>
      <c r="D333" s="345">
        <f>1.5*3</f>
        <v>4.5</v>
      </c>
      <c r="E333" s="27"/>
      <c r="F333" s="470">
        <f>D333*E333</f>
        <v>0</v>
      </c>
    </row>
    <row r="334" spans="1:6">
      <c r="A334" s="475"/>
      <c r="B334" s="215"/>
      <c r="C334" s="25"/>
      <c r="D334" s="26"/>
      <c r="E334" s="27"/>
      <c r="F334" s="470"/>
    </row>
    <row r="335" spans="1:6">
      <c r="A335" s="475" t="s">
        <v>9</v>
      </c>
      <c r="B335" s="189" t="s">
        <v>223</v>
      </c>
      <c r="C335" s="25" t="s">
        <v>23</v>
      </c>
      <c r="D335" s="26">
        <v>3</v>
      </c>
      <c r="E335" s="27"/>
      <c r="F335" s="470">
        <f>D335*E335</f>
        <v>0</v>
      </c>
    </row>
    <row r="336" spans="1:6">
      <c r="A336" s="475"/>
      <c r="B336" s="215"/>
      <c r="C336" s="25"/>
      <c r="D336" s="26"/>
      <c r="E336" s="27"/>
      <c r="F336" s="470"/>
    </row>
    <row r="337" spans="1:6">
      <c r="A337" s="475" t="s">
        <v>10</v>
      </c>
      <c r="B337" s="189" t="s">
        <v>478</v>
      </c>
      <c r="C337" s="25" t="s">
        <v>23</v>
      </c>
      <c r="D337" s="26">
        <v>1</v>
      </c>
      <c r="E337" s="27"/>
      <c r="F337" s="470">
        <f>D337*E337</f>
        <v>0</v>
      </c>
    </row>
    <row r="338" spans="1:6">
      <c r="A338" s="475"/>
      <c r="B338" s="215"/>
      <c r="C338" s="25"/>
      <c r="D338" s="26"/>
      <c r="E338" s="27"/>
      <c r="F338" s="470"/>
    </row>
    <row r="339" spans="1:6" ht="31">
      <c r="A339" s="475" t="s">
        <v>11</v>
      </c>
      <c r="B339" s="189" t="s">
        <v>413</v>
      </c>
      <c r="C339" s="25" t="s">
        <v>222</v>
      </c>
      <c r="D339" s="346">
        <v>2</v>
      </c>
      <c r="E339" s="27"/>
      <c r="F339" s="470">
        <f>D339*E339</f>
        <v>0</v>
      </c>
    </row>
    <row r="340" spans="1:6">
      <c r="A340" s="475"/>
      <c r="B340" s="215"/>
      <c r="C340" s="25"/>
      <c r="D340" s="26"/>
      <c r="E340" s="27"/>
      <c r="F340" s="470"/>
    </row>
    <row r="341" spans="1:6" ht="17.5" customHeight="1">
      <c r="A341" s="475" t="s">
        <v>12</v>
      </c>
      <c r="B341" s="189" t="s">
        <v>393</v>
      </c>
      <c r="C341" s="25" t="s">
        <v>23</v>
      </c>
      <c r="D341" s="26">
        <v>6</v>
      </c>
      <c r="E341" s="27"/>
      <c r="F341" s="470">
        <f>D341*E341</f>
        <v>0</v>
      </c>
    </row>
    <row r="342" spans="1:6">
      <c r="A342" s="475"/>
      <c r="B342" s="215"/>
      <c r="C342" s="25"/>
      <c r="D342" s="26"/>
      <c r="E342" s="27"/>
      <c r="F342" s="470"/>
    </row>
    <row r="343" spans="1:6" ht="15.65" customHeight="1">
      <c r="A343" s="475" t="s">
        <v>147</v>
      </c>
      <c r="B343" s="189" t="s">
        <v>394</v>
      </c>
      <c r="C343" s="25" t="s">
        <v>23</v>
      </c>
      <c r="D343" s="26">
        <v>3</v>
      </c>
      <c r="E343" s="27"/>
      <c r="F343" s="470">
        <f>D343*E343</f>
        <v>0</v>
      </c>
    </row>
    <row r="344" spans="1:6">
      <c r="A344" s="475"/>
      <c r="B344" s="189"/>
      <c r="C344" s="25"/>
      <c r="D344" s="292"/>
      <c r="E344" s="27"/>
      <c r="F344" s="470"/>
    </row>
    <row r="345" spans="1:6">
      <c r="A345" s="475"/>
      <c r="B345" s="189"/>
      <c r="C345" s="25"/>
      <c r="D345" s="292"/>
      <c r="E345" s="27"/>
      <c r="F345" s="470"/>
    </row>
    <row r="346" spans="1:6">
      <c r="A346" s="475"/>
      <c r="B346" s="189"/>
      <c r="C346" s="25"/>
      <c r="D346" s="292"/>
      <c r="E346" s="27"/>
      <c r="F346" s="470"/>
    </row>
    <row r="347" spans="1:6">
      <c r="A347" s="475"/>
      <c r="B347" s="189"/>
      <c r="C347" s="25"/>
      <c r="D347" s="292"/>
      <c r="E347" s="27"/>
      <c r="F347" s="470"/>
    </row>
    <row r="348" spans="1:6">
      <c r="A348" s="475"/>
      <c r="B348" s="189"/>
      <c r="C348" s="25"/>
      <c r="D348" s="292"/>
      <c r="E348" s="27"/>
      <c r="F348" s="470"/>
    </row>
    <row r="349" spans="1:6" ht="16" thickBot="1">
      <c r="A349" s="499"/>
      <c r="B349" s="202" t="s">
        <v>1</v>
      </c>
      <c r="C349" s="47"/>
      <c r="D349" s="342"/>
      <c r="E349" s="48"/>
      <c r="F349" s="488">
        <f>SUM(F324:F343)</f>
        <v>0</v>
      </c>
    </row>
    <row r="350" spans="1:6" ht="16" thickTop="1">
      <c r="A350" s="496" t="s">
        <v>28</v>
      </c>
      <c r="B350" s="185" t="s">
        <v>29</v>
      </c>
      <c r="C350" s="13" t="s">
        <v>149</v>
      </c>
      <c r="D350" s="14" t="s">
        <v>150</v>
      </c>
      <c r="E350" s="15" t="s">
        <v>151</v>
      </c>
      <c r="F350" s="487" t="s">
        <v>152</v>
      </c>
    </row>
    <row r="351" spans="1:6">
      <c r="A351" s="475" t="s">
        <v>5</v>
      </c>
      <c r="B351" s="189" t="s">
        <v>224</v>
      </c>
      <c r="C351" s="25" t="s">
        <v>23</v>
      </c>
      <c r="D351" s="26">
        <v>5</v>
      </c>
      <c r="E351" s="27"/>
      <c r="F351" s="470">
        <f>D351*E351</f>
        <v>0</v>
      </c>
    </row>
    <row r="352" spans="1:6">
      <c r="A352" s="475"/>
      <c r="B352" s="189"/>
      <c r="C352" s="25"/>
      <c r="D352" s="26"/>
      <c r="E352" s="27"/>
      <c r="F352" s="470"/>
    </row>
    <row r="353" spans="1:6">
      <c r="A353" s="475"/>
      <c r="B353" s="51" t="s">
        <v>225</v>
      </c>
      <c r="C353" s="25"/>
      <c r="D353" s="26"/>
      <c r="E353" s="27"/>
      <c r="F353" s="470"/>
    </row>
    <row r="354" spans="1:6" ht="18" customHeight="1">
      <c r="A354" s="475" t="s">
        <v>6</v>
      </c>
      <c r="B354" s="189" t="s">
        <v>226</v>
      </c>
      <c r="C354" s="25" t="s">
        <v>20</v>
      </c>
      <c r="D354" s="26">
        <v>3</v>
      </c>
      <c r="E354" s="27"/>
      <c r="F354" s="470">
        <f>D354*E354</f>
        <v>0</v>
      </c>
    </row>
    <row r="355" spans="1:6">
      <c r="A355" s="475"/>
      <c r="B355" s="189"/>
      <c r="C355" s="25"/>
      <c r="D355" s="292"/>
      <c r="E355" s="27"/>
      <c r="F355" s="470"/>
    </row>
    <row r="356" spans="1:6" ht="31">
      <c r="A356" s="475"/>
      <c r="B356" s="215" t="s">
        <v>228</v>
      </c>
      <c r="C356" s="25"/>
      <c r="D356" s="26"/>
      <c r="E356" s="27"/>
      <c r="F356" s="470"/>
    </row>
    <row r="357" spans="1:6">
      <c r="A357" s="475" t="s">
        <v>7</v>
      </c>
      <c r="B357" s="189" t="s">
        <v>229</v>
      </c>
      <c r="C357" s="25" t="s">
        <v>20</v>
      </c>
      <c r="D357" s="26">
        <v>8</v>
      </c>
      <c r="E357" s="27"/>
      <c r="F357" s="470">
        <f>D357*E357</f>
        <v>0</v>
      </c>
    </row>
    <row r="358" spans="1:6">
      <c r="A358" s="475"/>
      <c r="B358" s="189"/>
      <c r="C358" s="25"/>
      <c r="D358" s="26"/>
      <c r="E358" s="27"/>
      <c r="F358" s="470"/>
    </row>
    <row r="359" spans="1:6" ht="31">
      <c r="A359" s="475"/>
      <c r="B359" s="103" t="s">
        <v>435</v>
      </c>
      <c r="C359" s="98"/>
      <c r="D359" s="26"/>
      <c r="E359" s="27"/>
      <c r="F359" s="470"/>
    </row>
    <row r="360" spans="1:6">
      <c r="A360" s="475" t="s">
        <v>8</v>
      </c>
      <c r="B360" s="226" t="s">
        <v>436</v>
      </c>
      <c r="C360" s="98" t="s">
        <v>20</v>
      </c>
      <c r="D360" s="26">
        <v>11</v>
      </c>
      <c r="E360" s="27"/>
      <c r="F360" s="470">
        <f>D360*E360</f>
        <v>0</v>
      </c>
    </row>
    <row r="361" spans="1:6">
      <c r="A361" s="475"/>
      <c r="B361" s="189"/>
      <c r="C361" s="25"/>
      <c r="D361" s="26"/>
      <c r="E361" s="27"/>
      <c r="F361" s="470"/>
    </row>
    <row r="362" spans="1:6">
      <c r="A362" s="475" t="s">
        <v>9</v>
      </c>
      <c r="B362" s="226" t="s">
        <v>227</v>
      </c>
      <c r="C362" s="149" t="s">
        <v>22</v>
      </c>
      <c r="D362" s="26">
        <v>16</v>
      </c>
      <c r="E362" s="27"/>
      <c r="F362" s="470">
        <f>D362*E362</f>
        <v>0</v>
      </c>
    </row>
    <row r="363" spans="1:6">
      <c r="A363" s="475"/>
      <c r="B363" s="226"/>
      <c r="C363" s="149"/>
      <c r="D363" s="26"/>
      <c r="E363" s="27"/>
      <c r="F363" s="470"/>
    </row>
    <row r="364" spans="1:6" ht="16" thickBot="1">
      <c r="A364" s="502"/>
      <c r="B364" s="193" t="s">
        <v>1</v>
      </c>
      <c r="C364" s="142"/>
      <c r="D364" s="292"/>
      <c r="E364" s="27"/>
      <c r="F364" s="488">
        <f>SUM(F351:F363)</f>
        <v>0</v>
      </c>
    </row>
    <row r="365" spans="1:6" ht="16" thickTop="1">
      <c r="A365" s="475"/>
      <c r="B365" s="50"/>
      <c r="C365" s="25"/>
      <c r="D365" s="26"/>
      <c r="E365" s="27"/>
      <c r="F365" s="490"/>
    </row>
    <row r="366" spans="1:6">
      <c r="A366" s="475"/>
      <c r="B366" s="50"/>
      <c r="C366" s="25"/>
      <c r="D366" s="26"/>
      <c r="E366" s="27"/>
      <c r="F366" s="490"/>
    </row>
    <row r="367" spans="1:6">
      <c r="A367" s="475"/>
      <c r="B367" s="51" t="s">
        <v>31</v>
      </c>
      <c r="C367" s="25"/>
      <c r="D367" s="26"/>
      <c r="E367" s="27"/>
      <c r="F367" s="470"/>
    </row>
    <row r="368" spans="1:6">
      <c r="A368" s="475"/>
      <c r="B368" s="189"/>
      <c r="C368" s="25"/>
      <c r="D368" s="26"/>
      <c r="E368" s="27"/>
      <c r="F368" s="470"/>
    </row>
    <row r="369" spans="1:6">
      <c r="A369" s="475"/>
      <c r="B369" s="189"/>
      <c r="C369" s="25"/>
      <c r="D369" s="26"/>
      <c r="E369" s="27"/>
      <c r="F369" s="470"/>
    </row>
    <row r="370" spans="1:6">
      <c r="A370" s="475"/>
      <c r="B370" s="189" t="s">
        <v>298</v>
      </c>
      <c r="C370" s="25"/>
      <c r="D370" s="26"/>
      <c r="E370" s="27"/>
      <c r="F370" s="470">
        <f>F349</f>
        <v>0</v>
      </c>
    </row>
    <row r="371" spans="1:6">
      <c r="A371" s="475"/>
      <c r="B371" s="189"/>
      <c r="C371" s="25"/>
      <c r="D371" s="26"/>
      <c r="E371" s="27"/>
      <c r="F371" s="470"/>
    </row>
    <row r="372" spans="1:6">
      <c r="A372" s="475"/>
      <c r="B372" s="189"/>
      <c r="C372" s="25"/>
      <c r="D372" s="26"/>
      <c r="E372" s="27"/>
      <c r="F372" s="470"/>
    </row>
    <row r="373" spans="1:6">
      <c r="A373" s="475"/>
      <c r="B373" s="189"/>
      <c r="C373" s="49"/>
      <c r="D373" s="26"/>
      <c r="E373" s="27"/>
      <c r="F373" s="470"/>
    </row>
    <row r="374" spans="1:6">
      <c r="A374" s="475"/>
      <c r="B374" s="189" t="s">
        <v>299</v>
      </c>
      <c r="C374" s="25"/>
      <c r="D374" s="26"/>
      <c r="E374" s="27"/>
      <c r="F374" s="470">
        <f>F364</f>
        <v>0</v>
      </c>
    </row>
    <row r="375" spans="1:6">
      <c r="A375" s="475"/>
      <c r="B375" s="215"/>
      <c r="C375" s="25"/>
      <c r="D375" s="26"/>
      <c r="E375" s="27"/>
      <c r="F375" s="470"/>
    </row>
    <row r="376" spans="1:6">
      <c r="A376" s="475"/>
      <c r="B376" s="88"/>
      <c r="C376" s="41"/>
      <c r="D376" s="26"/>
      <c r="E376" s="27"/>
      <c r="F376" s="470"/>
    </row>
    <row r="377" spans="1:6">
      <c r="A377" s="475"/>
      <c r="B377" s="196"/>
      <c r="C377" s="25"/>
      <c r="D377" s="294"/>
      <c r="E377" s="27"/>
      <c r="F377" s="470"/>
    </row>
    <row r="378" spans="1:6">
      <c r="A378" s="475"/>
      <c r="B378" s="196"/>
      <c r="C378" s="49"/>
      <c r="D378" s="294"/>
      <c r="E378" s="27"/>
      <c r="F378" s="470"/>
    </row>
    <row r="379" spans="1:6">
      <c r="A379" s="475"/>
      <c r="B379" s="196"/>
      <c r="C379" s="49"/>
      <c r="D379" s="294"/>
      <c r="E379" s="27"/>
      <c r="F379" s="470"/>
    </row>
    <row r="380" spans="1:6">
      <c r="A380" s="475"/>
      <c r="B380" s="196"/>
      <c r="C380" s="49"/>
      <c r="D380" s="294"/>
      <c r="E380" s="27"/>
      <c r="F380" s="470"/>
    </row>
    <row r="381" spans="1:6">
      <c r="A381" s="475"/>
      <c r="B381" s="196"/>
      <c r="C381" s="49"/>
      <c r="D381" s="294"/>
      <c r="E381" s="27"/>
      <c r="F381" s="470"/>
    </row>
    <row r="382" spans="1:6">
      <c r="A382" s="475"/>
      <c r="B382" s="196"/>
      <c r="C382" s="49"/>
      <c r="D382" s="294"/>
      <c r="E382" s="27"/>
      <c r="F382" s="470"/>
    </row>
    <row r="383" spans="1:6">
      <c r="A383" s="475"/>
      <c r="B383" s="196"/>
      <c r="C383" s="49"/>
      <c r="D383" s="294"/>
      <c r="E383" s="27"/>
      <c r="F383" s="470"/>
    </row>
    <row r="384" spans="1:6">
      <c r="A384" s="475"/>
      <c r="B384" s="196"/>
      <c r="C384" s="49"/>
      <c r="D384" s="294"/>
      <c r="E384" s="27"/>
      <c r="F384" s="470"/>
    </row>
    <row r="385" spans="1:6">
      <c r="A385" s="475"/>
      <c r="B385" s="196"/>
      <c r="C385" s="49"/>
      <c r="D385" s="294"/>
      <c r="E385" s="27"/>
      <c r="F385" s="470"/>
    </row>
    <row r="386" spans="1:6">
      <c r="A386" s="475"/>
      <c r="B386" s="196"/>
      <c r="C386" s="49"/>
      <c r="D386" s="294"/>
      <c r="E386" s="27"/>
      <c r="F386" s="470"/>
    </row>
    <row r="387" spans="1:6">
      <c r="A387" s="475"/>
      <c r="B387" s="196"/>
      <c r="C387" s="49"/>
      <c r="D387" s="294"/>
      <c r="E387" s="27"/>
      <c r="F387" s="470"/>
    </row>
    <row r="388" spans="1:6">
      <c r="A388" s="475"/>
      <c r="B388" s="196"/>
      <c r="C388" s="49"/>
      <c r="D388" s="294"/>
      <c r="E388" s="27"/>
      <c r="F388" s="470"/>
    </row>
    <row r="389" spans="1:6">
      <c r="A389" s="475"/>
      <c r="B389" s="196"/>
      <c r="C389" s="49"/>
      <c r="D389" s="294"/>
      <c r="E389" s="27"/>
      <c r="F389" s="470"/>
    </row>
    <row r="390" spans="1:6">
      <c r="A390" s="475"/>
      <c r="B390" s="196"/>
      <c r="C390" s="49"/>
      <c r="D390" s="294"/>
      <c r="E390" s="27"/>
      <c r="F390" s="470"/>
    </row>
    <row r="391" spans="1:6">
      <c r="A391" s="475"/>
      <c r="B391" s="196"/>
      <c r="C391" s="49"/>
      <c r="D391" s="294"/>
      <c r="E391" s="27"/>
      <c r="F391" s="470"/>
    </row>
    <row r="392" spans="1:6">
      <c r="A392" s="475"/>
      <c r="B392" s="196"/>
      <c r="C392" s="49"/>
      <c r="D392" s="294"/>
      <c r="E392" s="27"/>
      <c r="F392" s="470"/>
    </row>
    <row r="393" spans="1:6">
      <c r="A393" s="475"/>
      <c r="B393" s="196"/>
      <c r="C393" s="49"/>
      <c r="D393" s="294"/>
      <c r="E393" s="27"/>
      <c r="F393" s="470"/>
    </row>
    <row r="394" spans="1:6">
      <c r="A394" s="475"/>
      <c r="B394" s="196"/>
      <c r="C394" s="49"/>
      <c r="D394" s="294"/>
      <c r="E394" s="27"/>
      <c r="F394" s="470"/>
    </row>
    <row r="395" spans="1:6" ht="27.75" customHeight="1" thickBot="1">
      <c r="A395" s="497"/>
      <c r="B395" s="194" t="s">
        <v>231</v>
      </c>
      <c r="C395" s="32"/>
      <c r="D395" s="33"/>
      <c r="E395" s="34"/>
      <c r="F395" s="488">
        <f>SUM(F370:F394)</f>
        <v>0</v>
      </c>
    </row>
    <row r="396" spans="1:6" ht="16" thickTop="1">
      <c r="A396" s="496" t="s">
        <v>28</v>
      </c>
      <c r="B396" s="185" t="s">
        <v>29</v>
      </c>
      <c r="C396" s="13" t="s">
        <v>149</v>
      </c>
      <c r="D396" s="14" t="s">
        <v>150</v>
      </c>
      <c r="E396" s="15" t="s">
        <v>151</v>
      </c>
      <c r="F396" s="487" t="s">
        <v>152</v>
      </c>
    </row>
    <row r="397" spans="1:6">
      <c r="A397" s="475"/>
      <c r="B397" s="50" t="s">
        <v>232</v>
      </c>
      <c r="C397" s="25"/>
      <c r="D397" s="26"/>
      <c r="E397" s="27"/>
      <c r="F397" s="470"/>
    </row>
    <row r="398" spans="1:6">
      <c r="A398" s="475"/>
      <c r="B398" s="50" t="s">
        <v>158</v>
      </c>
      <c r="C398" s="25"/>
      <c r="D398" s="26"/>
      <c r="E398" s="27"/>
      <c r="F398" s="470"/>
    </row>
    <row r="399" spans="1:6">
      <c r="A399" s="475"/>
      <c r="B399" s="196"/>
      <c r="C399" s="49"/>
      <c r="D399" s="294"/>
      <c r="E399" s="27"/>
      <c r="F399" s="470"/>
    </row>
    <row r="400" spans="1:6">
      <c r="A400" s="475"/>
      <c r="B400" s="195" t="s">
        <v>233</v>
      </c>
      <c r="C400" s="39"/>
      <c r="D400" s="43"/>
      <c r="E400" s="27"/>
      <c r="F400" s="470"/>
    </row>
    <row r="401" spans="1:7">
      <c r="A401" s="475" t="s">
        <v>5</v>
      </c>
      <c r="B401" s="196" t="s">
        <v>234</v>
      </c>
      <c r="C401" s="41" t="s">
        <v>22</v>
      </c>
      <c r="D401" s="41">
        <v>13</v>
      </c>
      <c r="E401" s="27"/>
      <c r="F401" s="470">
        <f>D401*E401</f>
        <v>0</v>
      </c>
    </row>
    <row r="402" spans="1:7">
      <c r="A402" s="475"/>
      <c r="B402" s="196"/>
      <c r="C402" s="49"/>
      <c r="D402" s="294"/>
      <c r="E402" s="27"/>
      <c r="F402" s="470"/>
    </row>
    <row r="403" spans="1:7" ht="81" customHeight="1">
      <c r="A403" s="498"/>
      <c r="B403" s="203" t="s">
        <v>468</v>
      </c>
      <c r="C403" s="25"/>
      <c r="D403" s="26"/>
      <c r="E403" s="27"/>
      <c r="F403" s="470"/>
    </row>
    <row r="404" spans="1:7" ht="19.149999999999999" customHeight="1">
      <c r="A404" s="498" t="s">
        <v>6</v>
      </c>
      <c r="B404" s="46" t="s">
        <v>469</v>
      </c>
      <c r="C404" s="25" t="s">
        <v>23</v>
      </c>
      <c r="D404" s="26">
        <v>5</v>
      </c>
      <c r="E404" s="27"/>
      <c r="F404" s="470">
        <f>D404*E404</f>
        <v>0</v>
      </c>
    </row>
    <row r="405" spans="1:7">
      <c r="A405" s="475"/>
      <c r="B405" s="196"/>
      <c r="C405" s="49"/>
      <c r="D405" s="294"/>
      <c r="E405" s="27"/>
      <c r="F405" s="470"/>
    </row>
    <row r="406" spans="1:7" s="78" customFormat="1">
      <c r="A406" s="475" t="s">
        <v>7</v>
      </c>
      <c r="B406" s="46" t="s">
        <v>593</v>
      </c>
      <c r="C406" s="25" t="s">
        <v>23</v>
      </c>
      <c r="D406" s="26">
        <v>1</v>
      </c>
      <c r="E406" s="27"/>
      <c r="F406" s="470">
        <f>D406*E406</f>
        <v>0</v>
      </c>
      <c r="G406" s="333"/>
    </row>
    <row r="407" spans="1:7">
      <c r="A407" s="475"/>
      <c r="B407" s="196"/>
      <c r="C407" s="49"/>
      <c r="D407" s="294"/>
      <c r="E407" s="27"/>
      <c r="F407" s="470"/>
    </row>
    <row r="408" spans="1:7">
      <c r="A408" s="475" t="s">
        <v>8</v>
      </c>
      <c r="B408" s="46" t="s">
        <v>498</v>
      </c>
      <c r="C408" s="25" t="s">
        <v>23</v>
      </c>
      <c r="D408" s="26">
        <v>3</v>
      </c>
      <c r="E408" s="27"/>
      <c r="F408" s="470">
        <f>D408*E408</f>
        <v>0</v>
      </c>
    </row>
    <row r="409" spans="1:7">
      <c r="A409" s="475"/>
      <c r="B409" s="196"/>
      <c r="C409" s="49"/>
      <c r="D409" s="294"/>
      <c r="E409" s="27"/>
      <c r="F409" s="470"/>
    </row>
    <row r="410" spans="1:7">
      <c r="A410" s="475" t="s">
        <v>9</v>
      </c>
      <c r="B410" s="46" t="s">
        <v>500</v>
      </c>
      <c r="C410" s="25" t="s">
        <v>23</v>
      </c>
      <c r="D410" s="26">
        <v>1</v>
      </c>
      <c r="E410" s="27"/>
      <c r="F410" s="470">
        <f>D410*E410</f>
        <v>0</v>
      </c>
    </row>
    <row r="411" spans="1:7">
      <c r="A411" s="475"/>
      <c r="B411" s="196"/>
      <c r="C411" s="49"/>
      <c r="D411" s="294"/>
      <c r="E411" s="27"/>
      <c r="F411" s="470"/>
    </row>
    <row r="412" spans="1:7">
      <c r="A412" s="475"/>
      <c r="B412" s="51" t="s">
        <v>225</v>
      </c>
      <c r="C412" s="25"/>
      <c r="D412" s="26"/>
      <c r="E412" s="27"/>
      <c r="F412" s="470"/>
    </row>
    <row r="413" spans="1:7">
      <c r="A413" s="475" t="s">
        <v>10</v>
      </c>
      <c r="B413" s="189" t="s">
        <v>306</v>
      </c>
      <c r="C413" s="25" t="s">
        <v>20</v>
      </c>
      <c r="D413" s="26">
        <v>12</v>
      </c>
      <c r="E413" s="27"/>
      <c r="F413" s="470">
        <f>D413*E413</f>
        <v>0</v>
      </c>
    </row>
    <row r="414" spans="1:7">
      <c r="A414" s="475"/>
      <c r="B414" s="196"/>
      <c r="C414" s="49"/>
      <c r="D414" s="294"/>
      <c r="E414" s="27"/>
      <c r="F414" s="470"/>
    </row>
    <row r="415" spans="1:7" ht="31">
      <c r="A415" s="505" t="s">
        <v>11</v>
      </c>
      <c r="B415" s="226" t="s">
        <v>479</v>
      </c>
      <c r="C415" s="98" t="s">
        <v>20</v>
      </c>
      <c r="D415" s="26">
        <v>1</v>
      </c>
      <c r="E415" s="27"/>
      <c r="F415" s="470">
        <f>D415*E415</f>
        <v>0</v>
      </c>
    </row>
    <row r="416" spans="1:7">
      <c r="A416" s="475"/>
      <c r="B416" s="196"/>
      <c r="C416" s="49"/>
      <c r="D416" s="294"/>
      <c r="E416" s="27"/>
      <c r="F416" s="470"/>
    </row>
    <row r="417" spans="1:6" ht="19.149999999999999" customHeight="1">
      <c r="A417" s="505" t="s">
        <v>12</v>
      </c>
      <c r="B417" s="151" t="s">
        <v>480</v>
      </c>
      <c r="C417" s="98" t="s">
        <v>23</v>
      </c>
      <c r="D417" s="26">
        <v>1</v>
      </c>
      <c r="E417" s="27"/>
      <c r="F417" s="470">
        <f>D417*E417</f>
        <v>0</v>
      </c>
    </row>
    <row r="418" spans="1:6">
      <c r="A418" s="475"/>
      <c r="B418" s="196"/>
      <c r="C418" s="49"/>
      <c r="D418" s="294"/>
      <c r="E418" s="27"/>
      <c r="F418" s="470"/>
    </row>
    <row r="419" spans="1:6">
      <c r="A419" s="475"/>
      <c r="B419" s="227" t="s">
        <v>235</v>
      </c>
      <c r="C419" s="54"/>
      <c r="D419" s="26"/>
      <c r="E419" s="27"/>
      <c r="F419" s="470"/>
    </row>
    <row r="420" spans="1:6" ht="16.149999999999999" customHeight="1">
      <c r="A420" s="475" t="s">
        <v>147</v>
      </c>
      <c r="B420" s="55" t="s">
        <v>497</v>
      </c>
      <c r="C420" s="54" t="s">
        <v>222</v>
      </c>
      <c r="D420" s="26">
        <v>10</v>
      </c>
      <c r="E420" s="27"/>
      <c r="F420" s="470">
        <f>D420*E420</f>
        <v>0</v>
      </c>
    </row>
    <row r="421" spans="1:6">
      <c r="A421" s="475"/>
      <c r="B421" s="196"/>
      <c r="C421" s="49"/>
      <c r="D421" s="294"/>
      <c r="E421" s="27"/>
      <c r="F421" s="470"/>
    </row>
    <row r="422" spans="1:6">
      <c r="A422" s="475" t="s">
        <v>13</v>
      </c>
      <c r="B422" s="55" t="s">
        <v>236</v>
      </c>
      <c r="C422" s="54" t="s">
        <v>222</v>
      </c>
      <c r="D422" s="26">
        <v>10</v>
      </c>
      <c r="E422" s="27"/>
      <c r="F422" s="470">
        <f>D422*E422</f>
        <v>0</v>
      </c>
    </row>
    <row r="423" spans="1:6">
      <c r="A423" s="475"/>
      <c r="B423" s="55"/>
      <c r="C423" s="54"/>
      <c r="D423" s="26"/>
      <c r="E423" s="27"/>
      <c r="F423" s="470"/>
    </row>
    <row r="424" spans="1:6" ht="33" customHeight="1">
      <c r="A424" s="475"/>
      <c r="B424" s="209" t="s">
        <v>237</v>
      </c>
      <c r="C424" s="25"/>
      <c r="D424" s="347"/>
      <c r="E424" s="27"/>
      <c r="F424" s="470"/>
    </row>
    <row r="425" spans="1:6" ht="16.5" customHeight="1">
      <c r="A425" s="475" t="s">
        <v>14</v>
      </c>
      <c r="B425" s="88" t="s">
        <v>238</v>
      </c>
      <c r="C425" s="41" t="s">
        <v>20</v>
      </c>
      <c r="D425" s="347">
        <v>30</v>
      </c>
      <c r="E425" s="27"/>
      <c r="F425" s="470">
        <f>D425*E425</f>
        <v>0</v>
      </c>
    </row>
    <row r="426" spans="1:6">
      <c r="A426" s="475"/>
      <c r="B426" s="88"/>
      <c r="C426" s="41"/>
      <c r="D426" s="347"/>
      <c r="E426" s="27"/>
      <c r="F426" s="470"/>
    </row>
    <row r="427" spans="1:6" ht="31">
      <c r="A427" s="475"/>
      <c r="B427" s="215" t="s">
        <v>228</v>
      </c>
      <c r="C427" s="25"/>
      <c r="D427" s="347"/>
      <c r="E427" s="27"/>
      <c r="F427" s="470"/>
    </row>
    <row r="428" spans="1:6">
      <c r="A428" s="475" t="s">
        <v>15</v>
      </c>
      <c r="B428" s="189" t="s">
        <v>321</v>
      </c>
      <c r="C428" s="25" t="s">
        <v>20</v>
      </c>
      <c r="D428" s="347">
        <v>23</v>
      </c>
      <c r="E428" s="27"/>
      <c r="F428" s="470">
        <f>D428*E428</f>
        <v>0</v>
      </c>
    </row>
    <row r="429" spans="1:6">
      <c r="A429" s="475"/>
      <c r="B429" s="196"/>
      <c r="C429" s="49"/>
      <c r="D429" s="294"/>
      <c r="E429" s="27"/>
      <c r="F429" s="470"/>
    </row>
    <row r="430" spans="1:6" ht="31">
      <c r="A430" s="475" t="s">
        <v>16</v>
      </c>
      <c r="B430" s="88" t="s">
        <v>334</v>
      </c>
      <c r="C430" s="41" t="s">
        <v>20</v>
      </c>
      <c r="D430" s="26">
        <v>2</v>
      </c>
      <c r="E430" s="27"/>
      <c r="F430" s="470">
        <f>D430*E430</f>
        <v>0</v>
      </c>
    </row>
    <row r="431" spans="1:6">
      <c r="A431" s="475"/>
      <c r="B431" s="88"/>
      <c r="C431" s="41"/>
      <c r="D431" s="292"/>
      <c r="E431" s="27"/>
      <c r="F431" s="470"/>
    </row>
    <row r="432" spans="1:6">
      <c r="A432" s="475"/>
      <c r="B432" s="88"/>
      <c r="C432" s="41"/>
      <c r="D432" s="292"/>
      <c r="E432" s="27"/>
      <c r="F432" s="470"/>
    </row>
    <row r="433" spans="1:6">
      <c r="A433" s="475"/>
      <c r="B433" s="88"/>
      <c r="C433" s="41"/>
      <c r="D433" s="292"/>
      <c r="E433" s="27"/>
      <c r="F433" s="470"/>
    </row>
    <row r="434" spans="1:6">
      <c r="A434" s="475"/>
      <c r="B434" s="88"/>
      <c r="C434" s="41"/>
      <c r="D434" s="292"/>
      <c r="E434" s="27"/>
      <c r="F434" s="470"/>
    </row>
    <row r="435" spans="1:6">
      <c r="A435" s="475"/>
      <c r="B435" s="88"/>
      <c r="C435" s="41"/>
      <c r="D435" s="292"/>
      <c r="E435" s="27"/>
      <c r="F435" s="470"/>
    </row>
    <row r="436" spans="1:6" ht="16" thickBot="1">
      <c r="A436" s="499"/>
      <c r="B436" s="202" t="s">
        <v>1</v>
      </c>
      <c r="C436" s="47"/>
      <c r="D436" s="342"/>
      <c r="E436" s="48"/>
      <c r="F436" s="488">
        <f>SUM(F401:F430)</f>
        <v>0</v>
      </c>
    </row>
    <row r="437" spans="1:6" ht="16" thickTop="1">
      <c r="A437" s="496" t="s">
        <v>28</v>
      </c>
      <c r="B437" s="185" t="s">
        <v>29</v>
      </c>
      <c r="C437" s="13" t="s">
        <v>149</v>
      </c>
      <c r="D437" s="14" t="s">
        <v>150</v>
      </c>
      <c r="E437" s="15" t="s">
        <v>151</v>
      </c>
      <c r="F437" s="487" t="s">
        <v>152</v>
      </c>
    </row>
    <row r="438" spans="1:6">
      <c r="A438" s="475"/>
      <c r="B438" s="99" t="s">
        <v>599</v>
      </c>
      <c r="C438" s="98"/>
      <c r="D438" s="137"/>
      <c r="E438" s="80"/>
      <c r="F438" s="470"/>
    </row>
    <row r="439" spans="1:6">
      <c r="A439" s="475"/>
      <c r="B439" s="99"/>
      <c r="C439" s="98"/>
      <c r="D439" s="137"/>
      <c r="E439" s="80"/>
      <c r="F439" s="470"/>
    </row>
    <row r="440" spans="1:6" ht="16.149999999999999" customHeight="1">
      <c r="A440" s="475"/>
      <c r="B440" s="45" t="s">
        <v>594</v>
      </c>
      <c r="C440" s="98"/>
      <c r="D440" s="137"/>
      <c r="E440" s="80"/>
      <c r="F440" s="470"/>
    </row>
    <row r="441" spans="1:6">
      <c r="A441" s="475" t="s">
        <v>5</v>
      </c>
      <c r="B441" s="285" t="s">
        <v>595</v>
      </c>
      <c r="C441" s="98" t="s">
        <v>22</v>
      </c>
      <c r="D441" s="26">
        <v>24</v>
      </c>
      <c r="E441" s="81"/>
      <c r="F441" s="470">
        <f>D441*E441</f>
        <v>0</v>
      </c>
    </row>
    <row r="442" spans="1:6">
      <c r="A442" s="475"/>
      <c r="B442" s="285"/>
      <c r="C442" s="98"/>
      <c r="D442" s="26"/>
      <c r="E442" s="81"/>
      <c r="F442" s="470"/>
    </row>
    <row r="443" spans="1:6">
      <c r="A443" s="475"/>
      <c r="B443" s="53" t="s">
        <v>596</v>
      </c>
      <c r="C443" s="98"/>
      <c r="D443" s="137"/>
      <c r="E443" s="80"/>
      <c r="F443" s="470"/>
    </row>
    <row r="444" spans="1:6" ht="17.25" customHeight="1">
      <c r="A444" s="475" t="s">
        <v>6</v>
      </c>
      <c r="B444" s="283" t="s">
        <v>597</v>
      </c>
      <c r="C444" s="98" t="s">
        <v>20</v>
      </c>
      <c r="D444" s="26">
        <v>4</v>
      </c>
      <c r="E444" s="81"/>
      <c r="F444" s="470">
        <f>D444*E444</f>
        <v>0</v>
      </c>
    </row>
    <row r="445" spans="1:6" ht="15.75" customHeight="1">
      <c r="A445" s="475"/>
      <c r="B445" s="283"/>
      <c r="C445" s="98"/>
      <c r="D445" s="26"/>
      <c r="E445" s="81"/>
      <c r="F445" s="470"/>
    </row>
    <row r="446" spans="1:6" ht="31">
      <c r="A446" s="475"/>
      <c r="B446" s="99" t="s">
        <v>435</v>
      </c>
      <c r="C446" s="98"/>
      <c r="D446" s="137"/>
      <c r="E446" s="80"/>
      <c r="F446" s="470"/>
    </row>
    <row r="447" spans="1:6">
      <c r="A447" s="475" t="s">
        <v>7</v>
      </c>
      <c r="B447" s="283" t="s">
        <v>598</v>
      </c>
      <c r="C447" s="149" t="s">
        <v>22</v>
      </c>
      <c r="D447" s="26">
        <v>24</v>
      </c>
      <c r="E447" s="27"/>
      <c r="F447" s="470">
        <f>D447*E447</f>
        <v>0</v>
      </c>
    </row>
    <row r="448" spans="1:6">
      <c r="A448" s="475"/>
      <c r="B448" s="88"/>
      <c r="C448" s="41"/>
      <c r="D448" s="26"/>
      <c r="E448" s="27"/>
      <c r="F448" s="470"/>
    </row>
    <row r="449" spans="1:6">
      <c r="A449" s="475"/>
      <c r="B449" s="215" t="s">
        <v>239</v>
      </c>
      <c r="C449" s="41"/>
      <c r="D449" s="26"/>
      <c r="E449" s="27"/>
      <c r="F449" s="470"/>
    </row>
    <row r="450" spans="1:6">
      <c r="A450" s="475"/>
      <c r="B450" s="195" t="s">
        <v>319</v>
      </c>
      <c r="C450" s="39"/>
      <c r="D450" s="26"/>
      <c r="E450" s="27"/>
      <c r="F450" s="470"/>
    </row>
    <row r="451" spans="1:6">
      <c r="A451" s="475" t="s">
        <v>8</v>
      </c>
      <c r="B451" s="196" t="s">
        <v>320</v>
      </c>
      <c r="C451" s="41" t="s">
        <v>22</v>
      </c>
      <c r="D451" s="26">
        <v>36</v>
      </c>
      <c r="E451" s="27"/>
      <c r="F451" s="470">
        <f>D451*E451</f>
        <v>0</v>
      </c>
    </row>
    <row r="452" spans="1:6">
      <c r="A452" s="475"/>
      <c r="B452" s="196"/>
      <c r="C452" s="41"/>
      <c r="D452" s="26"/>
      <c r="E452" s="27"/>
      <c r="F452" s="470"/>
    </row>
    <row r="453" spans="1:6">
      <c r="A453" s="475"/>
      <c r="B453" s="195" t="s">
        <v>4</v>
      </c>
      <c r="C453" s="39"/>
      <c r="D453" s="26"/>
      <c r="E453" s="27"/>
      <c r="F453" s="470"/>
    </row>
    <row r="454" spans="1:6" ht="35.5" customHeight="1">
      <c r="A454" s="475" t="s">
        <v>9</v>
      </c>
      <c r="B454" s="196" t="s">
        <v>367</v>
      </c>
      <c r="C454" s="41" t="s">
        <v>22</v>
      </c>
      <c r="D454" s="26">
        <v>18</v>
      </c>
      <c r="E454" s="27"/>
      <c r="F454" s="470">
        <f>D454*E454</f>
        <v>0</v>
      </c>
    </row>
    <row r="455" spans="1:6">
      <c r="A455" s="475"/>
      <c r="B455" s="196"/>
      <c r="C455" s="41"/>
      <c r="D455" s="26"/>
      <c r="E455" s="27"/>
      <c r="F455" s="470"/>
    </row>
    <row r="456" spans="1:6" ht="31">
      <c r="A456" s="475" t="s">
        <v>10</v>
      </c>
      <c r="B456" s="196" t="s">
        <v>368</v>
      </c>
      <c r="C456" s="41" t="s">
        <v>22</v>
      </c>
      <c r="D456" s="26">
        <v>18</v>
      </c>
      <c r="E456" s="27"/>
      <c r="F456" s="470">
        <f>D456*E456</f>
        <v>0</v>
      </c>
    </row>
    <row r="457" spans="1:6">
      <c r="A457" s="475"/>
      <c r="B457" s="196"/>
      <c r="C457" s="41"/>
      <c r="D457" s="26"/>
      <c r="E457" s="27"/>
      <c r="F457" s="470"/>
    </row>
    <row r="458" spans="1:6" ht="50.25" customHeight="1">
      <c r="A458" s="475" t="s">
        <v>11</v>
      </c>
      <c r="B458" s="88" t="s">
        <v>240</v>
      </c>
      <c r="C458" s="25" t="s">
        <v>22</v>
      </c>
      <c r="D458" s="26">
        <v>56</v>
      </c>
      <c r="E458" s="27"/>
      <c r="F458" s="470">
        <f>D458*E458</f>
        <v>0</v>
      </c>
    </row>
    <row r="459" spans="1:6">
      <c r="A459" s="475"/>
      <c r="B459" s="88"/>
      <c r="C459" s="25"/>
      <c r="D459" s="26"/>
      <c r="E459" s="56"/>
      <c r="F459" s="470"/>
    </row>
    <row r="460" spans="1:6">
      <c r="A460" s="475" t="s">
        <v>12</v>
      </c>
      <c r="B460" s="189" t="s">
        <v>241</v>
      </c>
      <c r="C460" s="25" t="s">
        <v>22</v>
      </c>
      <c r="D460" s="26">
        <v>56</v>
      </c>
      <c r="E460" s="56"/>
      <c r="F460" s="470">
        <f>D460*E460</f>
        <v>0</v>
      </c>
    </row>
    <row r="461" spans="1:6">
      <c r="A461" s="475"/>
      <c r="B461" s="189"/>
      <c r="C461" s="25"/>
      <c r="D461" s="26"/>
      <c r="E461" s="56"/>
      <c r="F461" s="470"/>
    </row>
    <row r="462" spans="1:6" ht="16" thickBot="1">
      <c r="A462" s="502"/>
      <c r="B462" s="193" t="s">
        <v>1</v>
      </c>
      <c r="C462" s="142"/>
      <c r="D462" s="292"/>
      <c r="E462" s="27"/>
      <c r="F462" s="488">
        <f>SUM(F441:F461)</f>
        <v>0</v>
      </c>
    </row>
    <row r="463" spans="1:6" ht="16" thickTop="1">
      <c r="A463" s="475"/>
      <c r="B463" s="50"/>
      <c r="C463" s="25"/>
      <c r="D463" s="26"/>
      <c r="E463" s="27"/>
      <c r="F463" s="490"/>
    </row>
    <row r="464" spans="1:6">
      <c r="A464" s="475"/>
      <c r="B464" s="50"/>
      <c r="C464" s="25"/>
      <c r="D464" s="26"/>
      <c r="E464" s="27"/>
      <c r="F464" s="490"/>
    </row>
    <row r="465" spans="1:6">
      <c r="A465" s="475"/>
      <c r="B465" s="51" t="s">
        <v>31</v>
      </c>
      <c r="C465" s="25"/>
      <c r="D465" s="26"/>
      <c r="E465" s="27"/>
      <c r="F465" s="470"/>
    </row>
    <row r="466" spans="1:6">
      <c r="A466" s="475"/>
      <c r="B466" s="189"/>
      <c r="C466" s="25"/>
      <c r="D466" s="26"/>
      <c r="E466" s="27"/>
      <c r="F466" s="470"/>
    </row>
    <row r="467" spans="1:6">
      <c r="A467" s="475"/>
      <c r="B467" s="189"/>
      <c r="C467" s="25"/>
      <c r="D467" s="26"/>
      <c r="E467" s="27"/>
      <c r="F467" s="470"/>
    </row>
    <row r="468" spans="1:6">
      <c r="A468" s="475"/>
      <c r="B468" s="189" t="s">
        <v>300</v>
      </c>
      <c r="C468" s="25"/>
      <c r="D468" s="26"/>
      <c r="E468" s="27"/>
      <c r="F468" s="470">
        <f>F436</f>
        <v>0</v>
      </c>
    </row>
    <row r="469" spans="1:6">
      <c r="A469" s="475"/>
      <c r="B469" s="189"/>
      <c r="C469" s="25"/>
      <c r="D469" s="26"/>
      <c r="E469" s="27"/>
      <c r="F469" s="470"/>
    </row>
    <row r="470" spans="1:6">
      <c r="A470" s="475"/>
      <c r="B470" s="189"/>
      <c r="C470" s="25"/>
      <c r="D470" s="26"/>
      <c r="E470" s="27"/>
      <c r="F470" s="470"/>
    </row>
    <row r="471" spans="1:6">
      <c r="A471" s="475"/>
      <c r="B471" s="189"/>
      <c r="C471" s="49"/>
      <c r="D471" s="26"/>
      <c r="E471" s="27"/>
      <c r="F471" s="470"/>
    </row>
    <row r="472" spans="1:6">
      <c r="A472" s="475"/>
      <c r="B472" s="189" t="s">
        <v>363</v>
      </c>
      <c r="C472" s="25"/>
      <c r="D472" s="26"/>
      <c r="E472" s="27"/>
      <c r="F472" s="470">
        <f>F462</f>
        <v>0</v>
      </c>
    </row>
    <row r="473" spans="1:6">
      <c r="A473" s="475"/>
      <c r="B473" s="189"/>
      <c r="C473" s="25"/>
      <c r="D473" s="26"/>
      <c r="E473" s="56"/>
      <c r="F473" s="470"/>
    </row>
    <row r="474" spans="1:6">
      <c r="A474" s="475"/>
      <c r="B474" s="189"/>
      <c r="C474" s="25"/>
      <c r="D474" s="26"/>
      <c r="E474" s="56"/>
      <c r="F474" s="470"/>
    </row>
    <row r="475" spans="1:6">
      <c r="A475" s="475"/>
      <c r="B475" s="189"/>
      <c r="C475" s="25"/>
      <c r="D475" s="26"/>
      <c r="E475" s="56"/>
      <c r="F475" s="470"/>
    </row>
    <row r="476" spans="1:6">
      <c r="A476" s="475"/>
      <c r="B476" s="189"/>
      <c r="C476" s="25"/>
      <c r="D476" s="26"/>
      <c r="E476" s="56"/>
      <c r="F476" s="470"/>
    </row>
    <row r="477" spans="1:6">
      <c r="A477" s="475"/>
      <c r="B477" s="189"/>
      <c r="C477" s="25"/>
      <c r="D477" s="26"/>
      <c r="E477" s="56"/>
      <c r="F477" s="470"/>
    </row>
    <row r="478" spans="1:6">
      <c r="A478" s="475"/>
      <c r="B478" s="189"/>
      <c r="C478" s="25"/>
      <c r="D478" s="26"/>
      <c r="E478" s="56"/>
      <c r="F478" s="470"/>
    </row>
    <row r="479" spans="1:6" ht="31.5" thickBot="1">
      <c r="A479" s="499"/>
      <c r="B479" s="202" t="s">
        <v>242</v>
      </c>
      <c r="C479" s="47"/>
      <c r="D479" s="348"/>
      <c r="E479" s="48"/>
      <c r="F479" s="491">
        <f>SUM(F468:F478)</f>
        <v>0</v>
      </c>
    </row>
    <row r="480" spans="1:6" ht="16" thickTop="1">
      <c r="A480" s="496" t="s">
        <v>28</v>
      </c>
      <c r="B480" s="185" t="s">
        <v>29</v>
      </c>
      <c r="C480" s="13" t="s">
        <v>149</v>
      </c>
      <c r="D480" s="14" t="s">
        <v>150</v>
      </c>
      <c r="E480" s="15" t="s">
        <v>151</v>
      </c>
      <c r="F480" s="487" t="s">
        <v>152</v>
      </c>
    </row>
    <row r="481" spans="1:6">
      <c r="A481" s="475"/>
      <c r="B481" s="50" t="s">
        <v>243</v>
      </c>
      <c r="C481" s="25"/>
      <c r="D481" s="26"/>
      <c r="E481" s="27"/>
      <c r="F481" s="470"/>
    </row>
    <row r="482" spans="1:6">
      <c r="A482" s="475"/>
      <c r="B482" s="50" t="s">
        <v>33</v>
      </c>
      <c r="C482" s="25"/>
      <c r="D482" s="26"/>
      <c r="E482" s="27"/>
      <c r="F482" s="470"/>
    </row>
    <row r="483" spans="1:6" ht="12" customHeight="1">
      <c r="A483" s="475"/>
      <c r="B483" s="51"/>
      <c r="C483" s="25"/>
      <c r="D483" s="26"/>
      <c r="E483" s="27"/>
      <c r="F483" s="470"/>
    </row>
    <row r="484" spans="1:6">
      <c r="A484" s="475"/>
      <c r="B484" s="51" t="s">
        <v>34</v>
      </c>
      <c r="C484" s="25"/>
      <c r="D484" s="26"/>
      <c r="E484" s="27"/>
      <c r="F484" s="470"/>
    </row>
    <row r="485" spans="1:6" ht="12" customHeight="1">
      <c r="A485" s="475"/>
      <c r="B485" s="51"/>
      <c r="C485" s="25"/>
      <c r="D485" s="26"/>
      <c r="E485" s="27"/>
      <c r="F485" s="470"/>
    </row>
    <row r="486" spans="1:6" ht="31">
      <c r="A486" s="475"/>
      <c r="B486" s="51" t="s">
        <v>244</v>
      </c>
      <c r="C486" s="25"/>
      <c r="D486" s="26"/>
      <c r="E486" s="27"/>
      <c r="F486" s="470"/>
    </row>
    <row r="487" spans="1:6">
      <c r="A487" s="475" t="s">
        <v>5</v>
      </c>
      <c r="B487" s="226" t="s">
        <v>579</v>
      </c>
      <c r="C487" s="25" t="s">
        <v>20</v>
      </c>
      <c r="D487" s="26">
        <v>25</v>
      </c>
      <c r="E487" s="27"/>
      <c r="F487" s="470">
        <f>D487*E487</f>
        <v>0</v>
      </c>
    </row>
    <row r="488" spans="1:6" ht="12" customHeight="1">
      <c r="A488" s="475"/>
      <c r="B488" s="51"/>
      <c r="C488" s="25"/>
      <c r="D488" s="26"/>
      <c r="E488" s="27"/>
      <c r="F488" s="470"/>
    </row>
    <row r="489" spans="1:6" ht="33" customHeight="1">
      <c r="A489" s="505"/>
      <c r="B489" s="103" t="s">
        <v>431</v>
      </c>
      <c r="C489" s="98"/>
      <c r="D489" s="26"/>
      <c r="E489" s="27"/>
      <c r="F489" s="470"/>
    </row>
    <row r="490" spans="1:6">
      <c r="A490" s="505" t="s">
        <v>6</v>
      </c>
      <c r="B490" s="226" t="s">
        <v>432</v>
      </c>
      <c r="C490" s="98" t="s">
        <v>20</v>
      </c>
      <c r="D490" s="26">
        <v>44</v>
      </c>
      <c r="E490" s="27"/>
      <c r="F490" s="470">
        <f>D490*E490</f>
        <v>0</v>
      </c>
    </row>
    <row r="491" spans="1:6" ht="12" customHeight="1">
      <c r="A491" s="475"/>
      <c r="B491" s="51"/>
      <c r="C491" s="25"/>
      <c r="D491" s="26"/>
      <c r="E491" s="27"/>
      <c r="F491" s="470"/>
    </row>
    <row r="492" spans="1:6">
      <c r="A492" s="475"/>
      <c r="B492" s="339" t="s">
        <v>395</v>
      </c>
      <c r="C492" s="25"/>
      <c r="D492" s="26"/>
      <c r="E492" s="27"/>
      <c r="F492" s="470"/>
    </row>
    <row r="493" spans="1:6" ht="31">
      <c r="A493" s="475" t="s">
        <v>7</v>
      </c>
      <c r="B493" s="340" t="s">
        <v>555</v>
      </c>
      <c r="C493" s="25" t="s">
        <v>20</v>
      </c>
      <c r="D493" s="26">
        <v>44</v>
      </c>
      <c r="E493" s="27"/>
      <c r="F493" s="470">
        <f>D493*E493</f>
        <v>0</v>
      </c>
    </row>
    <row r="494" spans="1:6" ht="12" customHeight="1">
      <c r="A494" s="475"/>
      <c r="B494" s="51"/>
      <c r="C494" s="25"/>
      <c r="D494" s="26"/>
      <c r="E494" s="56"/>
      <c r="F494" s="470"/>
    </row>
    <row r="495" spans="1:6" ht="30.75" customHeight="1">
      <c r="A495" s="475" t="s">
        <v>8</v>
      </c>
      <c r="B495" s="341" t="s">
        <v>481</v>
      </c>
      <c r="C495" s="25" t="s">
        <v>22</v>
      </c>
      <c r="D495" s="26">
        <v>28</v>
      </c>
      <c r="E495" s="27"/>
      <c r="F495" s="470">
        <f>D495*E495</f>
        <v>0</v>
      </c>
    </row>
    <row r="496" spans="1:6" ht="12" customHeight="1">
      <c r="A496" s="475"/>
      <c r="B496" s="51"/>
      <c r="C496" s="25"/>
      <c r="D496" s="26"/>
      <c r="E496" s="27"/>
      <c r="F496" s="470"/>
    </row>
    <row r="497" spans="1:6" ht="16.5" customHeight="1">
      <c r="A497" s="475"/>
      <c r="B497" s="51" t="s">
        <v>245</v>
      </c>
      <c r="C497" s="25"/>
      <c r="D497" s="26"/>
      <c r="E497" s="94"/>
      <c r="F497" s="470"/>
    </row>
    <row r="498" spans="1:6" ht="17.25" customHeight="1">
      <c r="A498" s="475"/>
      <c r="B498" s="195" t="s">
        <v>246</v>
      </c>
      <c r="C498" s="95"/>
      <c r="D498" s="349"/>
      <c r="E498" s="94"/>
      <c r="F498" s="470"/>
    </row>
    <row r="499" spans="1:6">
      <c r="A499" s="475" t="s">
        <v>9</v>
      </c>
      <c r="B499" s="196" t="s">
        <v>308</v>
      </c>
      <c r="C499" s="41" t="s">
        <v>20</v>
      </c>
      <c r="D499" s="350">
        <v>253</v>
      </c>
      <c r="E499" s="27"/>
      <c r="F499" s="470">
        <f>D499*E499</f>
        <v>0</v>
      </c>
    </row>
    <row r="500" spans="1:6" ht="11.25" customHeight="1">
      <c r="A500" s="475"/>
      <c r="B500" s="189"/>
      <c r="C500" s="25"/>
      <c r="D500" s="26"/>
      <c r="E500" s="56"/>
      <c r="F500" s="470"/>
    </row>
    <row r="501" spans="1:6" ht="31">
      <c r="A501" s="475"/>
      <c r="B501" s="51" t="s">
        <v>247</v>
      </c>
      <c r="C501" s="25"/>
      <c r="D501" s="26"/>
      <c r="E501" s="57"/>
      <c r="F501" s="470"/>
    </row>
    <row r="502" spans="1:6" ht="31">
      <c r="A502" s="475" t="s">
        <v>10</v>
      </c>
      <c r="B502" s="189" t="s">
        <v>248</v>
      </c>
      <c r="C502" s="25" t="s">
        <v>20</v>
      </c>
      <c r="D502" s="26">
        <v>3</v>
      </c>
      <c r="E502" s="56"/>
      <c r="F502" s="470">
        <f>D502*E502</f>
        <v>0</v>
      </c>
    </row>
    <row r="503" spans="1:6" ht="11.25" customHeight="1">
      <c r="A503" s="475"/>
      <c r="B503" s="189"/>
      <c r="C503" s="25"/>
      <c r="D503" s="26"/>
      <c r="E503" s="56"/>
      <c r="F503" s="470"/>
    </row>
    <row r="504" spans="1:6">
      <c r="A504" s="475" t="s">
        <v>11</v>
      </c>
      <c r="B504" s="189" t="s">
        <v>249</v>
      </c>
      <c r="C504" s="25" t="s">
        <v>22</v>
      </c>
      <c r="D504" s="26">
        <v>5</v>
      </c>
      <c r="E504" s="56"/>
      <c r="F504" s="470">
        <f>D504*E504</f>
        <v>0</v>
      </c>
    </row>
    <row r="505" spans="1:6" ht="11.25" customHeight="1">
      <c r="A505" s="475"/>
      <c r="B505" s="189"/>
      <c r="C505" s="25"/>
      <c r="D505" s="26"/>
      <c r="E505" s="56"/>
      <c r="F505" s="470"/>
    </row>
    <row r="506" spans="1:6">
      <c r="A506" s="475" t="s">
        <v>12</v>
      </c>
      <c r="B506" s="189" t="s">
        <v>250</v>
      </c>
      <c r="C506" s="25" t="s">
        <v>22</v>
      </c>
      <c r="D506" s="26">
        <v>1</v>
      </c>
      <c r="E506" s="56"/>
      <c r="F506" s="470">
        <f>D506*E506</f>
        <v>0</v>
      </c>
    </row>
    <row r="507" spans="1:6" ht="11.25" customHeight="1">
      <c r="A507" s="475"/>
      <c r="B507" s="189"/>
      <c r="C507" s="25"/>
      <c r="D507" s="26"/>
      <c r="E507" s="56"/>
      <c r="F507" s="470"/>
    </row>
    <row r="508" spans="1:6">
      <c r="A508" s="475"/>
      <c r="B508" s="51" t="s">
        <v>4</v>
      </c>
      <c r="C508" s="25"/>
      <c r="D508" s="26"/>
      <c r="E508" s="56"/>
      <c r="F508" s="470"/>
    </row>
    <row r="509" spans="1:6" ht="31.9" customHeight="1">
      <c r="A509" s="475" t="s">
        <v>147</v>
      </c>
      <c r="B509" s="189" t="s">
        <v>251</v>
      </c>
      <c r="C509" s="25" t="s">
        <v>20</v>
      </c>
      <c r="D509" s="26">
        <v>145</v>
      </c>
      <c r="E509" s="56"/>
      <c r="F509" s="470">
        <f>D509*E509</f>
        <v>0</v>
      </c>
    </row>
    <row r="510" spans="1:6" ht="11.25" customHeight="1">
      <c r="A510" s="475"/>
      <c r="B510" s="189"/>
      <c r="C510" s="25"/>
      <c r="D510" s="26"/>
      <c r="E510" s="56"/>
      <c r="F510" s="470"/>
    </row>
    <row r="511" spans="1:6" ht="31">
      <c r="A511" s="475" t="s">
        <v>13</v>
      </c>
      <c r="B511" s="189" t="s">
        <v>252</v>
      </c>
      <c r="C511" s="41" t="s">
        <v>20</v>
      </c>
      <c r="D511" s="351">
        <v>248</v>
      </c>
      <c r="E511" s="56"/>
      <c r="F511" s="470">
        <f>D511*E511</f>
        <v>0</v>
      </c>
    </row>
    <row r="512" spans="1:6" ht="11.25" customHeight="1">
      <c r="A512" s="475"/>
      <c r="B512" s="189"/>
      <c r="C512" s="25"/>
      <c r="D512" s="26"/>
      <c r="E512" s="56"/>
      <c r="F512" s="470"/>
    </row>
    <row r="513" spans="1:7">
      <c r="A513" s="475"/>
      <c r="B513" s="51" t="s">
        <v>253</v>
      </c>
      <c r="C513" s="25"/>
      <c r="D513" s="26"/>
      <c r="E513" s="56"/>
      <c r="F513" s="470"/>
    </row>
    <row r="514" spans="1:7">
      <c r="A514" s="475"/>
      <c r="B514" s="228" t="s">
        <v>309</v>
      </c>
      <c r="C514" s="25"/>
      <c r="D514" s="26"/>
      <c r="E514" s="56"/>
      <c r="F514" s="470"/>
    </row>
    <row r="515" spans="1:7">
      <c r="A515" s="475" t="s">
        <v>14</v>
      </c>
      <c r="B515" s="189" t="s">
        <v>311</v>
      </c>
      <c r="C515" s="25" t="s">
        <v>22</v>
      </c>
      <c r="D515" s="26">
        <v>176</v>
      </c>
      <c r="E515" s="56"/>
      <c r="F515" s="470">
        <f>D515*E515</f>
        <v>0</v>
      </c>
    </row>
    <row r="516" spans="1:7" ht="12" customHeight="1">
      <c r="A516" s="475"/>
      <c r="B516" s="189"/>
      <c r="C516" s="25"/>
      <c r="D516" s="25"/>
      <c r="E516" s="56"/>
      <c r="F516" s="470"/>
    </row>
    <row r="517" spans="1:7">
      <c r="A517" s="475" t="s">
        <v>15</v>
      </c>
      <c r="B517" s="189" t="s">
        <v>310</v>
      </c>
      <c r="C517" s="25" t="s">
        <v>22</v>
      </c>
      <c r="D517" s="26">
        <v>5</v>
      </c>
      <c r="E517" s="56"/>
      <c r="F517" s="470">
        <f>E517*D517</f>
        <v>0</v>
      </c>
    </row>
    <row r="518" spans="1:7">
      <c r="A518" s="475"/>
      <c r="B518" s="189"/>
      <c r="C518" s="25"/>
      <c r="D518" s="26"/>
      <c r="E518" s="56"/>
      <c r="F518" s="470"/>
    </row>
    <row r="519" spans="1:7">
      <c r="A519" s="475"/>
      <c r="B519" s="195" t="s">
        <v>254</v>
      </c>
      <c r="C519" s="25"/>
      <c r="D519" s="26"/>
      <c r="E519" s="56"/>
      <c r="F519" s="470"/>
    </row>
    <row r="520" spans="1:7">
      <c r="A520" s="505" t="s">
        <v>16</v>
      </c>
      <c r="B520" s="226" t="s">
        <v>531</v>
      </c>
      <c r="C520" s="25" t="s">
        <v>20</v>
      </c>
      <c r="D520" s="26">
        <v>44</v>
      </c>
      <c r="E520" s="56"/>
      <c r="F520" s="470">
        <f>E520*D520</f>
        <v>0</v>
      </c>
    </row>
    <row r="521" spans="1:7" ht="12" customHeight="1">
      <c r="A521" s="475"/>
      <c r="B521" s="51"/>
      <c r="C521" s="25"/>
      <c r="D521" s="26"/>
      <c r="E521" s="27"/>
      <c r="F521" s="470"/>
    </row>
    <row r="522" spans="1:7" s="97" customFormat="1">
      <c r="A522" s="505" t="s">
        <v>17</v>
      </c>
      <c r="B522" s="226" t="s">
        <v>415</v>
      </c>
      <c r="C522" s="98" t="s">
        <v>22</v>
      </c>
      <c r="D522" s="26">
        <v>84</v>
      </c>
      <c r="E522" s="56"/>
      <c r="F522" s="470">
        <f>D522*E522</f>
        <v>0</v>
      </c>
      <c r="G522" s="334"/>
    </row>
    <row r="523" spans="1:7" s="97" customFormat="1">
      <c r="A523" s="505"/>
      <c r="B523" s="226"/>
      <c r="C523" s="98"/>
      <c r="D523" s="292"/>
      <c r="E523" s="56"/>
      <c r="F523" s="470"/>
      <c r="G523" s="334"/>
    </row>
    <row r="524" spans="1:7" ht="16" thickBot="1">
      <c r="A524" s="499"/>
      <c r="B524" s="202" t="s">
        <v>1</v>
      </c>
      <c r="C524" s="47"/>
      <c r="D524" s="342"/>
      <c r="E524" s="48"/>
      <c r="F524" s="488">
        <f>SUM(F490:F522)</f>
        <v>0</v>
      </c>
    </row>
    <row r="525" spans="1:7" ht="16" thickTop="1">
      <c r="A525" s="496" t="s">
        <v>28</v>
      </c>
      <c r="B525" s="185" t="s">
        <v>29</v>
      </c>
      <c r="C525" s="13" t="s">
        <v>149</v>
      </c>
      <c r="D525" s="14" t="s">
        <v>150</v>
      </c>
      <c r="E525" s="15" t="s">
        <v>151</v>
      </c>
      <c r="F525" s="487" t="s">
        <v>152</v>
      </c>
    </row>
    <row r="526" spans="1:7" ht="31">
      <c r="A526" s="475" t="s">
        <v>5</v>
      </c>
      <c r="B526" s="189" t="s">
        <v>397</v>
      </c>
      <c r="C526" s="25" t="s">
        <v>23</v>
      </c>
      <c r="D526" s="25">
        <v>1</v>
      </c>
      <c r="E526" s="56"/>
      <c r="F526" s="470">
        <f>D526*E526</f>
        <v>0</v>
      </c>
    </row>
    <row r="527" spans="1:7" ht="11.25" customHeight="1">
      <c r="A527" s="475"/>
      <c r="B527" s="189"/>
      <c r="C527" s="25"/>
      <c r="D527" s="26"/>
      <c r="E527" s="56"/>
      <c r="F527" s="470"/>
    </row>
    <row r="528" spans="1:7">
      <c r="A528" s="475"/>
      <c r="B528" s="229" t="s">
        <v>255</v>
      </c>
      <c r="C528" s="25"/>
      <c r="D528" s="25"/>
      <c r="E528" s="27"/>
      <c r="F528" s="470"/>
    </row>
    <row r="529" spans="1:7">
      <c r="A529" s="475" t="s">
        <v>6</v>
      </c>
      <c r="B529" s="104" t="s">
        <v>256</v>
      </c>
      <c r="C529" s="25" t="s">
        <v>20</v>
      </c>
      <c r="D529" s="25">
        <v>21</v>
      </c>
      <c r="E529" s="27"/>
      <c r="F529" s="470">
        <f>E529*D529</f>
        <v>0</v>
      </c>
    </row>
    <row r="530" spans="1:7" ht="12" customHeight="1">
      <c r="A530" s="475"/>
      <c r="B530" s="196"/>
      <c r="C530" s="25"/>
      <c r="D530" s="25"/>
      <c r="E530" s="27"/>
      <c r="F530" s="470"/>
    </row>
    <row r="531" spans="1:7" ht="32.5" customHeight="1">
      <c r="A531" s="475" t="s">
        <v>7</v>
      </c>
      <c r="B531" s="189" t="s">
        <v>619</v>
      </c>
      <c r="C531" s="25" t="s">
        <v>20</v>
      </c>
      <c r="D531" s="25">
        <v>78</v>
      </c>
      <c r="E531" s="56"/>
      <c r="F531" s="470">
        <f>E531*D531</f>
        <v>0</v>
      </c>
    </row>
    <row r="532" spans="1:7">
      <c r="A532" s="475"/>
      <c r="B532" s="189"/>
      <c r="C532" s="25"/>
      <c r="D532" s="26"/>
      <c r="E532" s="56"/>
      <c r="F532" s="470"/>
    </row>
    <row r="533" spans="1:7">
      <c r="A533" s="475"/>
      <c r="B533" s="51" t="s">
        <v>4</v>
      </c>
      <c r="C533" s="25"/>
      <c r="D533" s="26"/>
      <c r="E533" s="27"/>
      <c r="F533" s="470"/>
    </row>
    <row r="534" spans="1:7" ht="31">
      <c r="A534" s="475" t="s">
        <v>8</v>
      </c>
      <c r="B534" s="189" t="s">
        <v>257</v>
      </c>
      <c r="C534" s="25" t="s">
        <v>20</v>
      </c>
      <c r="D534" s="25">
        <v>44</v>
      </c>
      <c r="E534" s="56"/>
      <c r="F534" s="470">
        <f>E534*D534</f>
        <v>0</v>
      </c>
    </row>
    <row r="535" spans="1:7">
      <c r="A535" s="475"/>
      <c r="B535" s="189"/>
      <c r="C535" s="25"/>
      <c r="D535" s="25"/>
      <c r="E535" s="56"/>
      <c r="F535" s="470"/>
    </row>
    <row r="536" spans="1:7">
      <c r="A536" s="475" t="s">
        <v>9</v>
      </c>
      <c r="B536" s="104" t="s">
        <v>258</v>
      </c>
      <c r="C536" s="25" t="s">
        <v>20</v>
      </c>
      <c r="D536" s="25">
        <v>21</v>
      </c>
      <c r="E536" s="56"/>
      <c r="F536" s="470">
        <f>E536*D536</f>
        <v>0</v>
      </c>
    </row>
    <row r="537" spans="1:7">
      <c r="A537" s="475"/>
      <c r="B537" s="104"/>
      <c r="C537" s="25"/>
      <c r="D537" s="25"/>
      <c r="E537" s="56"/>
      <c r="F537" s="470"/>
    </row>
    <row r="538" spans="1:7" s="97" customFormat="1" ht="31">
      <c r="A538" s="505" t="s">
        <v>10</v>
      </c>
      <c r="B538" s="226" t="s">
        <v>416</v>
      </c>
      <c r="C538" s="98" t="s">
        <v>22</v>
      </c>
      <c r="D538" s="25">
        <v>84</v>
      </c>
      <c r="E538" s="56"/>
      <c r="F538" s="470">
        <f>D538*E538</f>
        <v>0</v>
      </c>
      <c r="G538" s="334"/>
    </row>
    <row r="539" spans="1:7">
      <c r="A539" s="475"/>
      <c r="B539" s="196"/>
      <c r="C539" s="41"/>
      <c r="D539" s="41"/>
      <c r="E539" s="27"/>
      <c r="F539" s="470"/>
    </row>
    <row r="540" spans="1:7" ht="16" thickBot="1">
      <c r="A540" s="502"/>
      <c r="B540" s="193" t="s">
        <v>1</v>
      </c>
      <c r="C540" s="142"/>
      <c r="D540" s="292"/>
      <c r="E540" s="27"/>
      <c r="F540" s="488">
        <f>SUM(F526:F539)</f>
        <v>0</v>
      </c>
    </row>
    <row r="541" spans="1:7" ht="16" thickTop="1">
      <c r="A541" s="475"/>
      <c r="B541" s="189"/>
      <c r="C541" s="25"/>
      <c r="D541" s="26"/>
      <c r="E541" s="56"/>
      <c r="F541" s="470"/>
    </row>
    <row r="542" spans="1:7">
      <c r="A542" s="475"/>
      <c r="B542" s="51" t="s">
        <v>31</v>
      </c>
      <c r="C542" s="25"/>
      <c r="D542" s="26"/>
      <c r="E542" s="56"/>
      <c r="F542" s="470"/>
    </row>
    <row r="543" spans="1:7">
      <c r="A543" s="475"/>
      <c r="B543" s="189"/>
      <c r="C543" s="25"/>
      <c r="D543" s="26"/>
      <c r="E543" s="56"/>
      <c r="F543" s="470"/>
    </row>
    <row r="544" spans="1:7">
      <c r="A544" s="475"/>
      <c r="B544" s="189" t="s">
        <v>282</v>
      </c>
      <c r="C544" s="25"/>
      <c r="D544" s="26"/>
      <c r="E544" s="56"/>
      <c r="F544" s="470">
        <f>F524</f>
        <v>0</v>
      </c>
    </row>
    <row r="545" spans="1:6">
      <c r="A545" s="475"/>
      <c r="B545" s="104"/>
      <c r="C545" s="25"/>
      <c r="D545" s="25"/>
      <c r="E545" s="56"/>
      <c r="F545" s="470"/>
    </row>
    <row r="546" spans="1:6">
      <c r="A546" s="475"/>
      <c r="B546" s="104"/>
      <c r="C546" s="25"/>
      <c r="D546" s="25"/>
      <c r="E546" s="56"/>
      <c r="F546" s="470"/>
    </row>
    <row r="547" spans="1:6">
      <c r="A547" s="475"/>
      <c r="B547" s="189" t="s">
        <v>301</v>
      </c>
      <c r="C547" s="25"/>
      <c r="D547" s="25"/>
      <c r="E547" s="56"/>
      <c r="F547" s="470">
        <f>F540</f>
        <v>0</v>
      </c>
    </row>
    <row r="548" spans="1:6">
      <c r="A548" s="475"/>
      <c r="B548" s="104"/>
      <c r="C548" s="25"/>
      <c r="D548" s="25"/>
      <c r="E548" s="56"/>
      <c r="F548" s="470"/>
    </row>
    <row r="549" spans="1:6">
      <c r="A549" s="475"/>
      <c r="B549" s="104"/>
      <c r="C549" s="25"/>
      <c r="D549" s="25"/>
      <c r="E549" s="56"/>
      <c r="F549" s="470"/>
    </row>
    <row r="550" spans="1:6">
      <c r="A550" s="475"/>
      <c r="B550" s="104"/>
      <c r="C550" s="25"/>
      <c r="D550" s="25"/>
      <c r="E550" s="56"/>
      <c r="F550" s="470"/>
    </row>
    <row r="551" spans="1:6">
      <c r="A551" s="475"/>
      <c r="B551" s="104"/>
      <c r="C551" s="25"/>
      <c r="D551" s="25"/>
      <c r="E551" s="56"/>
      <c r="F551" s="470"/>
    </row>
    <row r="552" spans="1:6">
      <c r="A552" s="475"/>
      <c r="B552" s="104"/>
      <c r="C552" s="25"/>
      <c r="D552" s="25"/>
      <c r="E552" s="56"/>
      <c r="F552" s="470"/>
    </row>
    <row r="553" spans="1:6">
      <c r="A553" s="475"/>
      <c r="B553" s="104"/>
      <c r="C553" s="25"/>
      <c r="D553" s="25"/>
      <c r="E553" s="56"/>
      <c r="F553" s="470"/>
    </row>
    <row r="554" spans="1:6">
      <c r="A554" s="475"/>
      <c r="B554" s="104"/>
      <c r="C554" s="25"/>
      <c r="D554" s="25"/>
      <c r="E554" s="56"/>
      <c r="F554" s="470"/>
    </row>
    <row r="555" spans="1:6">
      <c r="A555" s="475"/>
      <c r="B555" s="104"/>
      <c r="C555" s="25"/>
      <c r="D555" s="25"/>
      <c r="E555" s="56"/>
      <c r="F555" s="470"/>
    </row>
    <row r="556" spans="1:6">
      <c r="A556" s="475"/>
      <c r="B556" s="104"/>
      <c r="C556" s="25"/>
      <c r="D556" s="25"/>
      <c r="E556" s="56"/>
      <c r="F556" s="470"/>
    </row>
    <row r="557" spans="1:6">
      <c r="A557" s="475"/>
      <c r="B557" s="104"/>
      <c r="C557" s="25"/>
      <c r="D557" s="25"/>
      <c r="E557" s="56"/>
      <c r="F557" s="470"/>
    </row>
    <row r="558" spans="1:6">
      <c r="A558" s="475"/>
      <c r="B558" s="104"/>
      <c r="C558" s="25"/>
      <c r="D558" s="25"/>
      <c r="E558" s="56"/>
      <c r="F558" s="470"/>
    </row>
    <row r="559" spans="1:6">
      <c r="A559" s="475"/>
      <c r="B559" s="104"/>
      <c r="C559" s="25"/>
      <c r="D559" s="25"/>
      <c r="E559" s="56"/>
      <c r="F559" s="470"/>
    </row>
    <row r="560" spans="1:6">
      <c r="A560" s="475"/>
      <c r="B560" s="104"/>
      <c r="C560" s="25"/>
      <c r="D560" s="25"/>
      <c r="E560" s="56"/>
      <c r="F560" s="470"/>
    </row>
    <row r="561" spans="1:6">
      <c r="A561" s="475"/>
      <c r="B561" s="104"/>
      <c r="C561" s="25"/>
      <c r="D561" s="25"/>
      <c r="E561" s="56"/>
      <c r="F561" s="470"/>
    </row>
    <row r="562" spans="1:6">
      <c r="A562" s="475"/>
      <c r="B562" s="104"/>
      <c r="C562" s="25"/>
      <c r="D562" s="25"/>
      <c r="E562" s="56"/>
      <c r="F562" s="470"/>
    </row>
    <row r="563" spans="1:6">
      <c r="A563" s="475"/>
      <c r="B563" s="104"/>
      <c r="C563" s="25"/>
      <c r="D563" s="25"/>
      <c r="E563" s="56"/>
      <c r="F563" s="470"/>
    </row>
    <row r="564" spans="1:6">
      <c r="A564" s="475"/>
      <c r="B564" s="104"/>
      <c r="C564" s="25"/>
      <c r="D564" s="25"/>
      <c r="E564" s="56"/>
      <c r="F564" s="470"/>
    </row>
    <row r="565" spans="1:6">
      <c r="A565" s="475"/>
      <c r="B565" s="104"/>
      <c r="C565" s="25"/>
      <c r="D565" s="25"/>
      <c r="E565" s="56"/>
      <c r="F565" s="470"/>
    </row>
    <row r="566" spans="1:6">
      <c r="A566" s="475"/>
      <c r="B566" s="104"/>
      <c r="C566" s="25"/>
      <c r="D566" s="25"/>
      <c r="E566" s="56"/>
      <c r="F566" s="470"/>
    </row>
    <row r="567" spans="1:6">
      <c r="A567" s="475"/>
      <c r="B567" s="104"/>
      <c r="C567" s="25"/>
      <c r="D567" s="25"/>
      <c r="E567" s="56"/>
      <c r="F567" s="470"/>
    </row>
    <row r="568" spans="1:6">
      <c r="A568" s="475"/>
      <c r="B568" s="104"/>
      <c r="C568" s="25"/>
      <c r="D568" s="25"/>
      <c r="E568" s="56"/>
      <c r="F568" s="470"/>
    </row>
    <row r="569" spans="1:6">
      <c r="A569" s="475"/>
      <c r="B569" s="104"/>
      <c r="C569" s="25"/>
      <c r="D569" s="25"/>
      <c r="E569" s="56"/>
      <c r="F569" s="470"/>
    </row>
    <row r="570" spans="1:6">
      <c r="A570" s="475"/>
      <c r="B570" s="104"/>
      <c r="C570" s="25"/>
      <c r="D570" s="25"/>
      <c r="E570" s="56"/>
      <c r="F570" s="470"/>
    </row>
    <row r="571" spans="1:6" ht="31.5" thickBot="1">
      <c r="A571" s="504"/>
      <c r="B571" s="194" t="s">
        <v>259</v>
      </c>
      <c r="C571" s="32"/>
      <c r="D571" s="33"/>
      <c r="E571" s="34"/>
      <c r="F571" s="488">
        <f>SUM(F544:F570)</f>
        <v>0</v>
      </c>
    </row>
    <row r="572" spans="1:6" ht="16" thickTop="1">
      <c r="A572" s="496" t="s">
        <v>28</v>
      </c>
      <c r="B572" s="185" t="s">
        <v>29</v>
      </c>
      <c r="C572" s="13" t="s">
        <v>149</v>
      </c>
      <c r="D572" s="14" t="s">
        <v>150</v>
      </c>
      <c r="E572" s="15" t="s">
        <v>151</v>
      </c>
      <c r="F572" s="487" t="s">
        <v>152</v>
      </c>
    </row>
    <row r="573" spans="1:6">
      <c r="A573" s="475"/>
      <c r="B573" s="50" t="s">
        <v>260</v>
      </c>
      <c r="C573" s="25"/>
      <c r="D573" s="26"/>
      <c r="E573" s="27"/>
      <c r="F573" s="470"/>
    </row>
    <row r="574" spans="1:6">
      <c r="A574" s="475"/>
      <c r="B574" s="50" t="s">
        <v>261</v>
      </c>
      <c r="C574" s="25"/>
      <c r="D574" s="26"/>
      <c r="E574" s="27"/>
      <c r="F574" s="470"/>
    </row>
    <row r="575" spans="1:6">
      <c r="A575" s="475"/>
      <c r="B575" s="51" t="s">
        <v>34</v>
      </c>
      <c r="C575" s="25"/>
      <c r="D575" s="26"/>
      <c r="E575" s="27"/>
      <c r="F575" s="470"/>
    </row>
    <row r="576" spans="1:6" ht="31">
      <c r="A576" s="475"/>
      <c r="B576" s="51" t="s">
        <v>244</v>
      </c>
      <c r="C576" s="25"/>
      <c r="D576" s="26"/>
      <c r="E576" s="27"/>
      <c r="F576" s="470"/>
    </row>
    <row r="577" spans="1:7">
      <c r="A577" s="475" t="s">
        <v>5</v>
      </c>
      <c r="B577" s="226" t="s">
        <v>417</v>
      </c>
      <c r="C577" s="25" t="s">
        <v>20</v>
      </c>
      <c r="D577" s="26">
        <v>30</v>
      </c>
      <c r="E577" s="27">
        <f>E487</f>
        <v>0</v>
      </c>
      <c r="F577" s="470">
        <f>E577*D577</f>
        <v>0</v>
      </c>
    </row>
    <row r="578" spans="1:7">
      <c r="A578" s="475"/>
      <c r="B578" s="189"/>
      <c r="C578" s="25"/>
      <c r="D578" s="26"/>
      <c r="E578" s="27"/>
      <c r="F578" s="470"/>
    </row>
    <row r="579" spans="1:7">
      <c r="A579" s="475"/>
      <c r="B579" s="51" t="s">
        <v>35</v>
      </c>
      <c r="C579" s="25"/>
      <c r="D579" s="26"/>
      <c r="E579" s="27"/>
      <c r="F579" s="470"/>
    </row>
    <row r="580" spans="1:7">
      <c r="A580" s="475"/>
      <c r="B580" s="195" t="s">
        <v>319</v>
      </c>
      <c r="C580" s="39"/>
      <c r="D580" s="26"/>
      <c r="E580" s="56"/>
      <c r="F580" s="470"/>
    </row>
    <row r="581" spans="1:7">
      <c r="A581" s="475" t="s">
        <v>6</v>
      </c>
      <c r="B581" s="230" t="s">
        <v>326</v>
      </c>
      <c r="C581" s="41" t="s">
        <v>20</v>
      </c>
      <c r="D581" s="26">
        <v>76</v>
      </c>
      <c r="E581" s="27"/>
      <c r="F581" s="470">
        <f>E581*D581</f>
        <v>0</v>
      </c>
    </row>
    <row r="582" spans="1:7">
      <c r="A582" s="475"/>
      <c r="B582" s="231" t="s">
        <v>348</v>
      </c>
      <c r="C582" s="41"/>
      <c r="D582" s="26"/>
      <c r="E582" s="27"/>
      <c r="F582" s="470"/>
    </row>
    <row r="583" spans="1:7">
      <c r="A583" s="475" t="s">
        <v>7</v>
      </c>
      <c r="B583" s="230" t="s">
        <v>327</v>
      </c>
      <c r="C583" s="41" t="s">
        <v>20</v>
      </c>
      <c r="D583" s="26">
        <v>5</v>
      </c>
      <c r="E583" s="27"/>
      <c r="F583" s="470">
        <f>E583*D583</f>
        <v>0</v>
      </c>
    </row>
    <row r="584" spans="1:7">
      <c r="A584" s="475"/>
      <c r="B584" s="230"/>
      <c r="C584" s="41"/>
      <c r="D584" s="26"/>
      <c r="E584" s="27"/>
      <c r="F584" s="470"/>
    </row>
    <row r="585" spans="1:7" ht="31">
      <c r="A585" s="505" t="s">
        <v>8</v>
      </c>
      <c r="B585" s="232" t="s">
        <v>502</v>
      </c>
      <c r="C585" s="106" t="s">
        <v>22</v>
      </c>
      <c r="D585" s="26">
        <v>22</v>
      </c>
      <c r="E585" s="27"/>
      <c r="F585" s="470">
        <f>D585*E585</f>
        <v>0</v>
      </c>
    </row>
    <row r="586" spans="1:7" s="78" customFormat="1">
      <c r="A586" s="505"/>
      <c r="B586" s="232"/>
      <c r="C586" s="106"/>
      <c r="D586" s="26"/>
      <c r="E586" s="56"/>
      <c r="F586" s="470"/>
      <c r="G586" s="333"/>
    </row>
    <row r="587" spans="1:7">
      <c r="A587" s="475"/>
      <c r="B587" s="51" t="s">
        <v>4</v>
      </c>
      <c r="C587" s="25"/>
      <c r="D587" s="26"/>
      <c r="E587" s="56"/>
      <c r="F587" s="470"/>
    </row>
    <row r="588" spans="1:7" ht="33.65" customHeight="1">
      <c r="A588" s="475" t="s">
        <v>9</v>
      </c>
      <c r="B588" s="189" t="s">
        <v>360</v>
      </c>
      <c r="C588" s="25" t="s">
        <v>20</v>
      </c>
      <c r="D588" s="26">
        <v>147</v>
      </c>
      <c r="E588" s="27"/>
      <c r="F588" s="470">
        <f>E588*D588</f>
        <v>0</v>
      </c>
    </row>
    <row r="589" spans="1:7">
      <c r="A589" s="475"/>
      <c r="B589" s="189"/>
      <c r="C589" s="25"/>
      <c r="D589" s="26"/>
      <c r="E589" s="56"/>
      <c r="F589" s="470"/>
    </row>
    <row r="590" spans="1:7" ht="31">
      <c r="A590" s="475" t="s">
        <v>10</v>
      </c>
      <c r="B590" s="189" t="s">
        <v>361</v>
      </c>
      <c r="C590" s="25" t="s">
        <v>20</v>
      </c>
      <c r="D590" s="26">
        <f>70</f>
        <v>70</v>
      </c>
      <c r="E590" s="56"/>
      <c r="F590" s="470">
        <f>E590*D590</f>
        <v>0</v>
      </c>
    </row>
    <row r="591" spans="1:7">
      <c r="A591" s="475"/>
      <c r="B591" s="189"/>
      <c r="C591" s="25"/>
      <c r="D591" s="26"/>
      <c r="E591" s="56"/>
      <c r="F591" s="470"/>
    </row>
    <row r="592" spans="1:7" ht="31">
      <c r="A592" s="475"/>
      <c r="B592" s="215" t="s">
        <v>390</v>
      </c>
      <c r="C592" s="25"/>
      <c r="D592" s="26"/>
      <c r="E592" s="27"/>
      <c r="F592" s="470"/>
    </row>
    <row r="593" spans="1:6" ht="31">
      <c r="A593" s="475" t="s">
        <v>11</v>
      </c>
      <c r="B593" s="233" t="s">
        <v>391</v>
      </c>
      <c r="C593" s="41" t="s">
        <v>22</v>
      </c>
      <c r="D593" s="26">
        <f>4*3</f>
        <v>12</v>
      </c>
      <c r="E593" s="27"/>
      <c r="F593" s="470">
        <f>E593*D593</f>
        <v>0</v>
      </c>
    </row>
    <row r="594" spans="1:6">
      <c r="A594" s="475"/>
      <c r="B594" s="189"/>
      <c r="C594" s="25"/>
      <c r="D594" s="26"/>
      <c r="E594" s="56"/>
      <c r="F594" s="470"/>
    </row>
    <row r="595" spans="1:6" ht="31">
      <c r="A595" s="475"/>
      <c r="B595" s="215" t="s">
        <v>237</v>
      </c>
      <c r="C595" s="25"/>
      <c r="D595" s="26"/>
      <c r="E595" s="27"/>
      <c r="F595" s="470"/>
    </row>
    <row r="596" spans="1:6" ht="31">
      <c r="A596" s="475" t="s">
        <v>12</v>
      </c>
      <c r="B596" s="88" t="s">
        <v>389</v>
      </c>
      <c r="C596" s="41" t="s">
        <v>22</v>
      </c>
      <c r="D596" s="26">
        <f>3*3</f>
        <v>9</v>
      </c>
      <c r="E596" s="27"/>
      <c r="F596" s="470">
        <f>E596*D596</f>
        <v>0</v>
      </c>
    </row>
    <row r="597" spans="1:6">
      <c r="A597" s="475"/>
      <c r="B597" s="189"/>
      <c r="C597" s="25"/>
      <c r="D597" s="26"/>
      <c r="E597" s="56"/>
      <c r="F597" s="470"/>
    </row>
    <row r="598" spans="1:6">
      <c r="A598" s="475"/>
      <c r="B598" s="189"/>
      <c r="C598" s="25"/>
      <c r="D598" s="26"/>
      <c r="E598" s="56"/>
      <c r="F598" s="470"/>
    </row>
    <row r="599" spans="1:6">
      <c r="A599" s="475"/>
      <c r="B599" s="189"/>
      <c r="C599" s="25"/>
      <c r="D599" s="26"/>
      <c r="E599" s="56"/>
      <c r="F599" s="470"/>
    </row>
    <row r="600" spans="1:6">
      <c r="A600" s="475"/>
      <c r="B600" s="189"/>
      <c r="C600" s="25"/>
      <c r="D600" s="26"/>
      <c r="E600" s="56"/>
      <c r="F600" s="470"/>
    </row>
    <row r="601" spans="1:6">
      <c r="A601" s="475"/>
      <c r="B601" s="189"/>
      <c r="C601" s="25"/>
      <c r="D601" s="26"/>
      <c r="E601" s="56"/>
      <c r="F601" s="470"/>
    </row>
    <row r="602" spans="1:6">
      <c r="A602" s="475"/>
      <c r="B602" s="189"/>
      <c r="C602" s="25"/>
      <c r="D602" s="26"/>
      <c r="E602" s="56"/>
      <c r="F602" s="470"/>
    </row>
    <row r="603" spans="1:6">
      <c r="A603" s="475"/>
      <c r="B603" s="189"/>
      <c r="C603" s="25"/>
      <c r="D603" s="26"/>
      <c r="E603" s="56"/>
      <c r="F603" s="470"/>
    </row>
    <row r="604" spans="1:6">
      <c r="A604" s="475"/>
      <c r="B604" s="189"/>
      <c r="C604" s="25"/>
      <c r="D604" s="26"/>
      <c r="E604" s="56"/>
      <c r="F604" s="470"/>
    </row>
    <row r="605" spans="1:6">
      <c r="A605" s="475"/>
      <c r="B605" s="205"/>
      <c r="C605" s="25"/>
      <c r="D605" s="294"/>
      <c r="E605" s="27"/>
      <c r="F605" s="470"/>
    </row>
    <row r="606" spans="1:6">
      <c r="A606" s="475"/>
      <c r="B606" s="205"/>
      <c r="C606" s="25"/>
      <c r="D606" s="294"/>
      <c r="E606" s="56"/>
      <c r="F606" s="470"/>
    </row>
    <row r="607" spans="1:6">
      <c r="A607" s="475"/>
      <c r="B607" s="205"/>
      <c r="C607" s="25"/>
      <c r="D607" s="294"/>
      <c r="E607" s="56"/>
      <c r="F607" s="470"/>
    </row>
    <row r="608" spans="1:6">
      <c r="A608" s="475"/>
      <c r="B608" s="189"/>
      <c r="C608" s="25"/>
      <c r="D608" s="26"/>
      <c r="E608" s="56"/>
      <c r="F608" s="470"/>
    </row>
    <row r="609" spans="1:7" ht="31.5" thickBot="1">
      <c r="A609" s="504"/>
      <c r="B609" s="194" t="s">
        <v>262</v>
      </c>
      <c r="C609" s="32"/>
      <c r="D609" s="33"/>
      <c r="E609" s="34"/>
      <c r="F609" s="488">
        <f>SUM(F577:F608)</f>
        <v>0</v>
      </c>
    </row>
    <row r="610" spans="1:7" ht="16" thickTop="1">
      <c r="A610" s="496" t="s">
        <v>28</v>
      </c>
      <c r="B610" s="185" t="s">
        <v>29</v>
      </c>
      <c r="C610" s="13" t="s">
        <v>149</v>
      </c>
      <c r="D610" s="14" t="s">
        <v>150</v>
      </c>
      <c r="E610" s="15" t="s">
        <v>151</v>
      </c>
      <c r="F610" s="487" t="s">
        <v>152</v>
      </c>
    </row>
    <row r="611" spans="1:7">
      <c r="A611" s="475"/>
      <c r="B611" s="50" t="s">
        <v>263</v>
      </c>
      <c r="C611" s="25"/>
      <c r="D611" s="26"/>
      <c r="E611" s="27"/>
      <c r="F611" s="470"/>
    </row>
    <row r="612" spans="1:7">
      <c r="A612" s="475"/>
      <c r="B612" s="50" t="s">
        <v>161</v>
      </c>
      <c r="C612" s="25"/>
      <c r="D612" s="26"/>
      <c r="E612" s="27"/>
      <c r="F612" s="470"/>
    </row>
    <row r="613" spans="1:7">
      <c r="A613" s="475"/>
      <c r="B613" s="50"/>
      <c r="C613" s="25"/>
      <c r="D613" s="26"/>
      <c r="E613" s="27"/>
      <c r="F613" s="470"/>
    </row>
    <row r="614" spans="1:7">
      <c r="A614" s="475"/>
      <c r="B614" s="51" t="s">
        <v>779</v>
      </c>
      <c r="C614" s="25"/>
      <c r="D614" s="26"/>
      <c r="E614" s="27"/>
      <c r="F614" s="470"/>
    </row>
    <row r="615" spans="1:7">
      <c r="A615" s="475"/>
      <c r="B615" s="51"/>
      <c r="C615" s="25"/>
      <c r="D615" s="26"/>
      <c r="E615" s="27"/>
      <c r="F615" s="470"/>
    </row>
    <row r="616" spans="1:7" s="97" customFormat="1">
      <c r="A616" s="505"/>
      <c r="B616" s="203" t="s">
        <v>714</v>
      </c>
      <c r="C616" s="106"/>
      <c r="D616" s="41"/>
      <c r="E616" s="27"/>
      <c r="F616" s="470"/>
      <c r="G616" s="334"/>
    </row>
    <row r="617" spans="1:7" s="97" customFormat="1">
      <c r="A617" s="505" t="s">
        <v>5</v>
      </c>
      <c r="B617" s="226" t="s">
        <v>418</v>
      </c>
      <c r="C617" s="98" t="s">
        <v>20</v>
      </c>
      <c r="D617" s="26">
        <v>4</v>
      </c>
      <c r="E617" s="27"/>
      <c r="F617" s="470">
        <f>D617*E617</f>
        <v>0</v>
      </c>
      <c r="G617" s="334"/>
    </row>
    <row r="618" spans="1:7" s="97" customFormat="1">
      <c r="A618" s="505"/>
      <c r="B618" s="203"/>
      <c r="C618" s="106"/>
      <c r="D618" s="41"/>
      <c r="E618" s="27"/>
      <c r="F618" s="470"/>
      <c r="G618" s="334"/>
    </row>
    <row r="619" spans="1:7" s="97" customFormat="1">
      <c r="A619" s="505" t="s">
        <v>6</v>
      </c>
      <c r="B619" s="226" t="s">
        <v>398</v>
      </c>
      <c r="C619" s="98" t="s">
        <v>20</v>
      </c>
      <c r="D619" s="26">
        <v>3</v>
      </c>
      <c r="E619" s="27"/>
      <c r="F619" s="470">
        <f>D619*E619</f>
        <v>0</v>
      </c>
      <c r="G619" s="334"/>
    </row>
    <row r="620" spans="1:7">
      <c r="A620" s="475"/>
      <c r="B620" s="51"/>
      <c r="C620" s="25"/>
      <c r="D620" s="26"/>
      <c r="E620" s="27"/>
      <c r="F620" s="470"/>
    </row>
    <row r="621" spans="1:7" s="97" customFormat="1">
      <c r="A621" s="505"/>
      <c r="B621" s="103" t="s">
        <v>553</v>
      </c>
      <c r="C621" s="98"/>
      <c r="D621" s="26"/>
      <c r="E621" s="27"/>
      <c r="F621" s="470"/>
      <c r="G621" s="334"/>
    </row>
    <row r="622" spans="1:7" s="97" customFormat="1" ht="17.5" customHeight="1">
      <c r="A622" s="505" t="s">
        <v>7</v>
      </c>
      <c r="B622" s="226" t="s">
        <v>419</v>
      </c>
      <c r="C622" s="98" t="s">
        <v>20</v>
      </c>
      <c r="D622" s="26">
        <f>D617+D619</f>
        <v>7</v>
      </c>
      <c r="E622" s="27"/>
      <c r="F622" s="470">
        <f>D622*E622</f>
        <v>0</v>
      </c>
      <c r="G622" s="334"/>
    </row>
    <row r="623" spans="1:7">
      <c r="A623" s="475"/>
      <c r="B623" s="51"/>
      <c r="C623" s="25"/>
      <c r="D623" s="26"/>
      <c r="E623" s="27"/>
      <c r="F623" s="470"/>
    </row>
    <row r="624" spans="1:7" s="97" customFormat="1">
      <c r="A624" s="505"/>
      <c r="B624" s="203" t="s">
        <v>186</v>
      </c>
      <c r="C624" s="107"/>
      <c r="D624" s="106"/>
      <c r="E624" s="27"/>
      <c r="F624" s="470"/>
      <c r="G624" s="334"/>
    </row>
    <row r="625" spans="1:7" s="97" customFormat="1">
      <c r="A625" s="505" t="s">
        <v>8</v>
      </c>
      <c r="B625" s="199" t="s">
        <v>420</v>
      </c>
      <c r="C625" s="106" t="s">
        <v>20</v>
      </c>
      <c r="D625" s="353">
        <f>D622</f>
        <v>7</v>
      </c>
      <c r="E625" s="27"/>
      <c r="F625" s="470">
        <f>D625*E625</f>
        <v>0</v>
      </c>
      <c r="G625" s="334"/>
    </row>
    <row r="626" spans="1:7">
      <c r="A626" s="475"/>
      <c r="B626" s="51"/>
      <c r="C626" s="25"/>
      <c r="D626" s="26"/>
      <c r="E626" s="27"/>
      <c r="F626" s="470"/>
    </row>
    <row r="627" spans="1:7" s="97" customFormat="1">
      <c r="A627" s="475" t="s">
        <v>9</v>
      </c>
      <c r="B627" s="196" t="s">
        <v>421</v>
      </c>
      <c r="C627" s="41" t="s">
        <v>22</v>
      </c>
      <c r="D627" s="26">
        <v>18</v>
      </c>
      <c r="E627" s="27"/>
      <c r="F627" s="470">
        <f>D627*E627</f>
        <v>0</v>
      </c>
      <c r="G627" s="334"/>
    </row>
    <row r="628" spans="1:7">
      <c r="A628" s="475"/>
      <c r="B628" s="51"/>
      <c r="C628" s="25"/>
      <c r="D628" s="26"/>
      <c r="E628" s="27"/>
      <c r="F628" s="470"/>
    </row>
    <row r="629" spans="1:7" s="101" customFormat="1" ht="12.75" customHeight="1">
      <c r="A629" s="505"/>
      <c r="B629" s="234" t="s">
        <v>296</v>
      </c>
      <c r="C629" s="98"/>
      <c r="D629" s="26"/>
      <c r="E629" s="27"/>
      <c r="F629" s="470"/>
      <c r="G629" s="335"/>
    </row>
    <row r="630" spans="1:7" s="101" customFormat="1" ht="16.899999999999999" customHeight="1">
      <c r="A630" s="505" t="s">
        <v>10</v>
      </c>
      <c r="B630" s="226" t="s">
        <v>532</v>
      </c>
      <c r="C630" s="98" t="s">
        <v>20</v>
      </c>
      <c r="D630" s="26">
        <v>6</v>
      </c>
      <c r="E630" s="27"/>
      <c r="F630" s="470">
        <f>D630*E630</f>
        <v>0</v>
      </c>
      <c r="G630" s="335"/>
    </row>
    <row r="631" spans="1:7">
      <c r="A631" s="475"/>
      <c r="B631" s="51"/>
      <c r="C631" s="25"/>
      <c r="D631" s="26"/>
      <c r="E631" s="27"/>
      <c r="F631" s="470"/>
    </row>
    <row r="632" spans="1:7" s="101" customFormat="1" ht="12.75" customHeight="1">
      <c r="A632" s="475"/>
      <c r="B632" s="218" t="s">
        <v>244</v>
      </c>
      <c r="C632" s="25"/>
      <c r="D632" s="26"/>
      <c r="E632" s="27"/>
      <c r="F632" s="470"/>
      <c r="G632" s="335"/>
    </row>
    <row r="633" spans="1:7" s="97" customFormat="1" ht="20.5" customHeight="1">
      <c r="A633" s="475" t="s">
        <v>11</v>
      </c>
      <c r="B633" s="196" t="s">
        <v>302</v>
      </c>
      <c r="C633" s="25" t="s">
        <v>20</v>
      </c>
      <c r="D633" s="26">
        <v>0</v>
      </c>
      <c r="E633" s="27"/>
      <c r="F633" s="470">
        <f>D633*E633</f>
        <v>0</v>
      </c>
      <c r="G633" s="334"/>
    </row>
    <row r="634" spans="1:7">
      <c r="A634" s="475"/>
      <c r="B634" s="51"/>
      <c r="C634" s="25"/>
      <c r="D634" s="26"/>
      <c r="E634" s="27"/>
      <c r="F634" s="470"/>
    </row>
    <row r="635" spans="1:7" s="101" customFormat="1" ht="16.5" customHeight="1">
      <c r="A635" s="475"/>
      <c r="B635" s="235" t="s">
        <v>395</v>
      </c>
      <c r="C635" s="25"/>
      <c r="D635" s="26"/>
      <c r="E635" s="27"/>
      <c r="F635" s="470"/>
      <c r="G635" s="335"/>
    </row>
    <row r="636" spans="1:7" s="97" customFormat="1">
      <c r="A636" s="475" t="s">
        <v>12</v>
      </c>
      <c r="B636" s="236" t="s">
        <v>556</v>
      </c>
      <c r="C636" s="25" t="s">
        <v>20</v>
      </c>
      <c r="D636" s="26">
        <v>4</v>
      </c>
      <c r="E636" s="27"/>
      <c r="F636" s="470">
        <f>D636*E636</f>
        <v>0</v>
      </c>
      <c r="G636" s="334"/>
    </row>
    <row r="637" spans="1:7" s="97" customFormat="1">
      <c r="A637" s="475"/>
      <c r="B637" s="51"/>
      <c r="C637" s="25"/>
      <c r="D637" s="26"/>
      <c r="E637" s="27"/>
      <c r="F637" s="470"/>
      <c r="G637" s="334"/>
    </row>
    <row r="638" spans="1:7" s="101" customFormat="1" ht="16.5" customHeight="1">
      <c r="A638" s="475" t="s">
        <v>147</v>
      </c>
      <c r="B638" s="189" t="s">
        <v>399</v>
      </c>
      <c r="C638" s="25" t="s">
        <v>20</v>
      </c>
      <c r="D638" s="26">
        <v>6</v>
      </c>
      <c r="E638" s="27"/>
      <c r="F638" s="470">
        <f>D638*E638</f>
        <v>0</v>
      </c>
      <c r="G638" s="335"/>
    </row>
    <row r="639" spans="1:7">
      <c r="A639" s="475"/>
      <c r="B639" s="51"/>
      <c r="C639" s="25"/>
      <c r="D639" s="26"/>
      <c r="E639" s="27"/>
      <c r="F639" s="470"/>
    </row>
    <row r="640" spans="1:7" s="101" customFormat="1" ht="18" customHeight="1">
      <c r="A640" s="475" t="s">
        <v>13</v>
      </c>
      <c r="B640" s="196" t="s">
        <v>421</v>
      </c>
      <c r="C640" s="41" t="s">
        <v>22</v>
      </c>
      <c r="D640" s="26">
        <f>D627</f>
        <v>18</v>
      </c>
      <c r="E640" s="27"/>
      <c r="F640" s="470">
        <f>D640*E640</f>
        <v>0</v>
      </c>
      <c r="G640" s="335"/>
    </row>
    <row r="641" spans="1:7" s="97" customFormat="1">
      <c r="A641" s="475"/>
      <c r="B641" s="51"/>
      <c r="C641" s="25"/>
      <c r="D641" s="26"/>
      <c r="E641" s="27"/>
      <c r="F641" s="470"/>
      <c r="G641" s="334"/>
    </row>
    <row r="642" spans="1:7" s="101" customFormat="1" ht="12.75" customHeight="1">
      <c r="A642" s="505"/>
      <c r="B642" s="203" t="s">
        <v>246</v>
      </c>
      <c r="C642" s="108"/>
      <c r="D642" s="43"/>
      <c r="E642" s="109"/>
      <c r="F642" s="470"/>
      <c r="G642" s="335"/>
    </row>
    <row r="643" spans="1:7" s="101" customFormat="1" ht="17.25" customHeight="1">
      <c r="A643" s="505" t="s">
        <v>14</v>
      </c>
      <c r="B643" s="199" t="s">
        <v>308</v>
      </c>
      <c r="C643" s="106" t="s">
        <v>20</v>
      </c>
      <c r="D643" s="26">
        <v>12</v>
      </c>
      <c r="E643" s="109"/>
      <c r="F643" s="470">
        <f>D643*E643</f>
        <v>0</v>
      </c>
      <c r="G643" s="335"/>
    </row>
    <row r="644" spans="1:7" s="97" customFormat="1">
      <c r="A644" s="475"/>
      <c r="B644" s="51"/>
      <c r="C644" s="25"/>
      <c r="D644" s="26"/>
      <c r="E644" s="27"/>
      <c r="F644" s="470"/>
      <c r="G644" s="334"/>
    </row>
    <row r="645" spans="1:7" s="101" customFormat="1" ht="30" customHeight="1">
      <c r="A645" s="505" t="s">
        <v>15</v>
      </c>
      <c r="B645" s="226" t="s">
        <v>252</v>
      </c>
      <c r="C645" s="106" t="s">
        <v>20</v>
      </c>
      <c r="D645" s="26">
        <v>12</v>
      </c>
      <c r="E645" s="56"/>
      <c r="F645" s="470">
        <f>D645*E645</f>
        <v>0</v>
      </c>
      <c r="G645" s="335"/>
    </row>
    <row r="646" spans="1:7" s="97" customFormat="1">
      <c r="A646" s="475"/>
      <c r="B646" s="51"/>
      <c r="C646" s="25"/>
      <c r="D646" s="26"/>
      <c r="E646" s="27"/>
      <c r="F646" s="470"/>
      <c r="G646" s="334"/>
    </row>
    <row r="647" spans="1:7" s="101" customFormat="1" ht="18.75" customHeight="1">
      <c r="A647" s="505"/>
      <c r="B647" s="103" t="s">
        <v>422</v>
      </c>
      <c r="C647" s="98"/>
      <c r="D647" s="26"/>
      <c r="E647" s="27"/>
      <c r="F647" s="470"/>
      <c r="G647" s="335"/>
    </row>
    <row r="648" spans="1:7" s="101" customFormat="1" ht="19.149999999999999" customHeight="1">
      <c r="A648" s="505" t="s">
        <v>16</v>
      </c>
      <c r="B648" s="226" t="s">
        <v>504</v>
      </c>
      <c r="C648" s="106" t="s">
        <v>22</v>
      </c>
      <c r="D648" s="26">
        <v>22</v>
      </c>
      <c r="E648" s="56"/>
      <c r="F648" s="470">
        <f>D648*E648</f>
        <v>0</v>
      </c>
      <c r="G648" s="335"/>
    </row>
    <row r="649" spans="1:7" s="97" customFormat="1">
      <c r="A649" s="475"/>
      <c r="B649" s="51"/>
      <c r="C649" s="25"/>
      <c r="D649" s="26"/>
      <c r="E649" s="27"/>
      <c r="F649" s="470"/>
      <c r="G649" s="334"/>
    </row>
    <row r="650" spans="1:7" s="101" customFormat="1" ht="33.75" customHeight="1">
      <c r="A650" s="505" t="s">
        <v>17</v>
      </c>
      <c r="B650" s="226" t="s">
        <v>423</v>
      </c>
      <c r="C650" s="106" t="s">
        <v>22</v>
      </c>
      <c r="D650" s="26">
        <v>22</v>
      </c>
      <c r="E650" s="56"/>
      <c r="F650" s="470">
        <f>D650*E650</f>
        <v>0</v>
      </c>
      <c r="G650" s="335"/>
    </row>
    <row r="651" spans="1:7">
      <c r="A651" s="475"/>
      <c r="B651" s="51"/>
      <c r="C651" s="25"/>
      <c r="D651" s="26"/>
      <c r="E651" s="27"/>
      <c r="F651" s="470"/>
    </row>
    <row r="652" spans="1:7">
      <c r="A652" s="475"/>
      <c r="B652" s="51"/>
      <c r="C652" s="25"/>
      <c r="D652" s="26"/>
      <c r="E652" s="27"/>
      <c r="F652" s="470"/>
    </row>
    <row r="653" spans="1:7">
      <c r="A653" s="475"/>
      <c r="B653" s="51"/>
      <c r="C653" s="25"/>
      <c r="D653" s="26"/>
      <c r="E653" s="27"/>
      <c r="F653" s="470"/>
    </row>
    <row r="654" spans="1:7">
      <c r="A654" s="475"/>
      <c r="B654" s="51"/>
      <c r="C654" s="25"/>
      <c r="D654" s="26"/>
      <c r="E654" s="27"/>
      <c r="F654" s="470"/>
    </row>
    <row r="655" spans="1:7">
      <c r="A655" s="475"/>
      <c r="B655" s="51"/>
      <c r="C655" s="25"/>
      <c r="D655" s="26"/>
      <c r="E655" s="27"/>
      <c r="F655" s="470"/>
    </row>
    <row r="656" spans="1:7" ht="16" thickBot="1">
      <c r="A656" s="499"/>
      <c r="B656" s="202" t="s">
        <v>1</v>
      </c>
      <c r="C656" s="47"/>
      <c r="D656" s="342"/>
      <c r="E656" s="90"/>
      <c r="F656" s="488">
        <f>SUM(F617:F655)</f>
        <v>0</v>
      </c>
    </row>
    <row r="657" spans="1:6" ht="16" thickTop="1">
      <c r="A657" s="496" t="s">
        <v>28</v>
      </c>
      <c r="B657" s="185" t="s">
        <v>29</v>
      </c>
      <c r="C657" s="13" t="s">
        <v>149</v>
      </c>
      <c r="D657" s="14" t="s">
        <v>150</v>
      </c>
      <c r="E657" s="15" t="s">
        <v>151</v>
      </c>
      <c r="F657" s="487" t="s">
        <v>152</v>
      </c>
    </row>
    <row r="658" spans="1:6">
      <c r="A658" s="475"/>
      <c r="B658" s="51" t="s">
        <v>376</v>
      </c>
      <c r="C658" s="25"/>
      <c r="D658" s="26"/>
      <c r="E658" s="27"/>
      <c r="F658" s="470"/>
    </row>
    <row r="659" spans="1:6">
      <c r="A659" s="475"/>
      <c r="B659" s="237" t="s">
        <v>617</v>
      </c>
      <c r="C659" s="98"/>
      <c r="D659" s="26"/>
      <c r="E659" s="27"/>
      <c r="F659" s="470"/>
    </row>
    <row r="660" spans="1:6">
      <c r="A660" s="475" t="s">
        <v>5</v>
      </c>
      <c r="B660" s="199" t="s">
        <v>470</v>
      </c>
      <c r="C660" s="106" t="s">
        <v>20</v>
      </c>
      <c r="D660" s="26">
        <v>8</v>
      </c>
      <c r="E660" s="27"/>
      <c r="F660" s="470">
        <f>D660*E660</f>
        <v>0</v>
      </c>
    </row>
    <row r="661" spans="1:6">
      <c r="A661" s="475"/>
      <c r="B661" s="51"/>
      <c r="C661" s="25"/>
      <c r="D661" s="26"/>
      <c r="E661" s="27"/>
      <c r="F661" s="470"/>
    </row>
    <row r="662" spans="1:6">
      <c r="A662" s="475"/>
      <c r="B662" s="203" t="s">
        <v>714</v>
      </c>
      <c r="C662" s="25"/>
      <c r="D662" s="26"/>
      <c r="E662" s="27"/>
      <c r="F662" s="470"/>
    </row>
    <row r="663" spans="1:6">
      <c r="A663" s="475" t="s">
        <v>6</v>
      </c>
      <c r="B663" s="189" t="s">
        <v>433</v>
      </c>
      <c r="C663" s="25" t="s">
        <v>20</v>
      </c>
      <c r="D663" s="26">
        <v>8</v>
      </c>
      <c r="E663" s="27">
        <f>E617</f>
        <v>0</v>
      </c>
      <c r="F663" s="470">
        <f>D663*E663</f>
        <v>0</v>
      </c>
    </row>
    <row r="664" spans="1:6">
      <c r="A664" s="475"/>
      <c r="B664" s="51"/>
      <c r="C664" s="25"/>
      <c r="D664" s="26"/>
      <c r="E664" s="27"/>
      <c r="F664" s="470"/>
    </row>
    <row r="665" spans="1:6">
      <c r="A665" s="475"/>
      <c r="B665" s="103" t="s">
        <v>553</v>
      </c>
      <c r="C665" s="25"/>
      <c r="D665" s="26"/>
      <c r="E665" s="27"/>
      <c r="F665" s="470"/>
    </row>
    <row r="666" spans="1:6">
      <c r="A666" s="475" t="s">
        <v>7</v>
      </c>
      <c r="B666" s="189" t="s">
        <v>377</v>
      </c>
      <c r="C666" s="25" t="s">
        <v>20</v>
      </c>
      <c r="D666" s="26">
        <v>8</v>
      </c>
      <c r="E666" s="27"/>
      <c r="F666" s="470">
        <f>D666*E666</f>
        <v>0</v>
      </c>
    </row>
    <row r="667" spans="1:6">
      <c r="A667" s="475"/>
      <c r="B667" s="51"/>
      <c r="C667" s="25"/>
      <c r="D667" s="26"/>
      <c r="E667" s="27"/>
      <c r="F667" s="470"/>
    </row>
    <row r="668" spans="1:6" ht="31">
      <c r="A668" s="475"/>
      <c r="B668" s="204" t="s">
        <v>296</v>
      </c>
      <c r="C668" s="25"/>
      <c r="D668" s="26"/>
      <c r="E668" s="27"/>
      <c r="F668" s="470"/>
    </row>
    <row r="669" spans="1:6" ht="18.75" customHeight="1">
      <c r="A669" s="475" t="s">
        <v>8</v>
      </c>
      <c r="B669" s="226" t="s">
        <v>533</v>
      </c>
      <c r="C669" s="25" t="s">
        <v>20</v>
      </c>
      <c r="D669" s="26">
        <v>3</v>
      </c>
      <c r="E669" s="290"/>
      <c r="F669" s="470">
        <f>D669*E669</f>
        <v>0</v>
      </c>
    </row>
    <row r="670" spans="1:6">
      <c r="A670" s="475"/>
      <c r="B670" s="51"/>
      <c r="C670" s="25"/>
      <c r="D670" s="26"/>
      <c r="E670" s="27"/>
      <c r="F670" s="470"/>
    </row>
    <row r="671" spans="1:6">
      <c r="A671" s="475"/>
      <c r="B671" s="51" t="s">
        <v>378</v>
      </c>
      <c r="C671" s="25"/>
      <c r="D671" s="26"/>
      <c r="E671" s="27"/>
      <c r="F671" s="470"/>
    </row>
    <row r="672" spans="1:6">
      <c r="A672" s="475" t="s">
        <v>9</v>
      </c>
      <c r="B672" s="189" t="s">
        <v>379</v>
      </c>
      <c r="C672" s="25" t="s">
        <v>20</v>
      </c>
      <c r="D672" s="26">
        <v>8</v>
      </c>
      <c r="E672" s="27"/>
      <c r="F672" s="470">
        <f>D672*E672</f>
        <v>0</v>
      </c>
    </row>
    <row r="673" spans="1:6">
      <c r="A673" s="475"/>
      <c r="B673" s="51"/>
      <c r="C673" s="25"/>
      <c r="D673" s="26"/>
      <c r="E673" s="27"/>
      <c r="F673" s="470"/>
    </row>
    <row r="674" spans="1:6">
      <c r="A674" s="475" t="s">
        <v>10</v>
      </c>
      <c r="B674" s="189" t="s">
        <v>380</v>
      </c>
      <c r="C674" s="25" t="s">
        <v>22</v>
      </c>
      <c r="D674" s="26">
        <v>8</v>
      </c>
      <c r="E674" s="27">
        <f>E627</f>
        <v>0</v>
      </c>
      <c r="F674" s="470">
        <f>D674*E674</f>
        <v>0</v>
      </c>
    </row>
    <row r="675" spans="1:6">
      <c r="A675" s="475"/>
      <c r="B675" s="51"/>
      <c r="C675" s="25"/>
      <c r="D675" s="26"/>
      <c r="E675" s="27"/>
      <c r="F675" s="470"/>
    </row>
    <row r="676" spans="1:6" ht="51" customHeight="1">
      <c r="A676" s="475"/>
      <c r="B676" s="103" t="s">
        <v>424</v>
      </c>
      <c r="C676" s="25"/>
      <c r="D676" s="26"/>
      <c r="E676" s="27"/>
      <c r="F676" s="470"/>
    </row>
    <row r="677" spans="1:6">
      <c r="A677" s="475" t="s">
        <v>11</v>
      </c>
      <c r="B677" s="226" t="s">
        <v>425</v>
      </c>
      <c r="C677" s="25" t="s">
        <v>20</v>
      </c>
      <c r="D677" s="26">
        <v>8</v>
      </c>
      <c r="E677" s="27"/>
      <c r="F677" s="470">
        <f>D677*E677</f>
        <v>0</v>
      </c>
    </row>
    <row r="678" spans="1:6">
      <c r="A678" s="475"/>
      <c r="B678" s="51"/>
      <c r="C678" s="25"/>
      <c r="D678" s="26"/>
      <c r="E678" s="27"/>
      <c r="F678" s="470"/>
    </row>
    <row r="679" spans="1:6" ht="16.899999999999999" customHeight="1">
      <c r="A679" s="475" t="s">
        <v>12</v>
      </c>
      <c r="B679" s="226" t="s">
        <v>426</v>
      </c>
      <c r="C679" s="25" t="s">
        <v>22</v>
      </c>
      <c r="D679" s="26">
        <v>12</v>
      </c>
      <c r="E679" s="27"/>
      <c r="F679" s="470">
        <f>D679*E679</f>
        <v>0</v>
      </c>
    </row>
    <row r="680" spans="1:6">
      <c r="A680" s="475"/>
      <c r="B680" s="51"/>
      <c r="C680" s="25"/>
      <c r="D680" s="26"/>
      <c r="E680" s="27"/>
      <c r="F680" s="470"/>
    </row>
    <row r="681" spans="1:6" ht="17.25" customHeight="1">
      <c r="A681" s="475" t="s">
        <v>147</v>
      </c>
      <c r="B681" s="226" t="s">
        <v>427</v>
      </c>
      <c r="C681" s="98" t="s">
        <v>22</v>
      </c>
      <c r="D681" s="26">
        <f>D679</f>
        <v>12</v>
      </c>
      <c r="E681" s="27"/>
      <c r="F681" s="470">
        <f>D681*E681</f>
        <v>0</v>
      </c>
    </row>
    <row r="682" spans="1:6">
      <c r="A682" s="475"/>
      <c r="B682" s="51"/>
      <c r="C682" s="25"/>
      <c r="D682" s="26"/>
      <c r="E682" s="27"/>
      <c r="F682" s="470"/>
    </row>
    <row r="683" spans="1:6" ht="31">
      <c r="A683" s="475" t="s">
        <v>13</v>
      </c>
      <c r="B683" s="226" t="s">
        <v>534</v>
      </c>
      <c r="C683" s="98" t="s">
        <v>23</v>
      </c>
      <c r="D683" s="354">
        <v>4</v>
      </c>
      <c r="E683" s="27"/>
      <c r="F683" s="470">
        <f>D683*E683</f>
        <v>0</v>
      </c>
    </row>
    <row r="684" spans="1:6">
      <c r="A684" s="475"/>
      <c r="B684" s="51"/>
      <c r="C684" s="25"/>
      <c r="D684" s="26"/>
      <c r="E684" s="27"/>
      <c r="F684" s="470"/>
    </row>
    <row r="685" spans="1:6">
      <c r="A685" s="475"/>
      <c r="B685" s="195" t="s">
        <v>246</v>
      </c>
      <c r="C685" s="42"/>
      <c r="D685" s="43"/>
      <c r="E685" s="57"/>
      <c r="F685" s="470"/>
    </row>
    <row r="686" spans="1:6">
      <c r="A686" s="475" t="s">
        <v>14</v>
      </c>
      <c r="B686" s="196" t="s">
        <v>308</v>
      </c>
      <c r="C686" s="41" t="s">
        <v>20</v>
      </c>
      <c r="D686" s="26">
        <v>6</v>
      </c>
      <c r="E686" s="57">
        <f>E643</f>
        <v>0</v>
      </c>
      <c r="F686" s="470">
        <f>D686*E686</f>
        <v>0</v>
      </c>
    </row>
    <row r="687" spans="1:6">
      <c r="A687" s="475"/>
      <c r="B687" s="196"/>
      <c r="C687" s="41"/>
      <c r="D687" s="26"/>
      <c r="E687" s="57"/>
      <c r="F687" s="470"/>
    </row>
    <row r="688" spans="1:6" ht="31">
      <c r="A688" s="475" t="s">
        <v>15</v>
      </c>
      <c r="B688" s="189" t="s">
        <v>252</v>
      </c>
      <c r="C688" s="41" t="s">
        <v>20</v>
      </c>
      <c r="D688" s="26">
        <v>12</v>
      </c>
      <c r="E688" s="56">
        <f>E645</f>
        <v>0</v>
      </c>
      <c r="F688" s="470">
        <f>D688*E688</f>
        <v>0</v>
      </c>
    </row>
    <row r="689" spans="1:6">
      <c r="A689" s="475"/>
      <c r="B689" s="51"/>
      <c r="C689" s="25"/>
      <c r="D689" s="26"/>
      <c r="E689" s="27"/>
      <c r="F689" s="470"/>
    </row>
    <row r="690" spans="1:6">
      <c r="A690" s="475"/>
      <c r="B690" s="51" t="s">
        <v>381</v>
      </c>
      <c r="C690" s="25"/>
      <c r="D690" s="26"/>
      <c r="E690" s="27"/>
      <c r="F690" s="470"/>
    </row>
    <row r="691" spans="1:6">
      <c r="A691" s="475" t="s">
        <v>16</v>
      </c>
      <c r="B691" s="226" t="s">
        <v>471</v>
      </c>
      <c r="C691" s="98" t="s">
        <v>22</v>
      </c>
      <c r="D691" s="26">
        <v>12</v>
      </c>
      <c r="E691" s="56"/>
      <c r="F691" s="470">
        <f>D691*E691</f>
        <v>0</v>
      </c>
    </row>
    <row r="692" spans="1:6">
      <c r="A692" s="475"/>
      <c r="B692" s="51"/>
      <c r="C692" s="25"/>
      <c r="D692" s="26"/>
      <c r="E692" s="27"/>
      <c r="F692" s="470"/>
    </row>
    <row r="693" spans="1:6" ht="31">
      <c r="A693" s="475" t="s">
        <v>17</v>
      </c>
      <c r="B693" s="226" t="s">
        <v>472</v>
      </c>
      <c r="C693" s="98" t="s">
        <v>22</v>
      </c>
      <c r="D693" s="26">
        <v>4</v>
      </c>
      <c r="E693" s="56"/>
      <c r="F693" s="470">
        <f>D693*E693</f>
        <v>0</v>
      </c>
    </row>
    <row r="694" spans="1:6">
      <c r="A694" s="475"/>
      <c r="B694" s="51"/>
      <c r="C694" s="25"/>
      <c r="D694" s="26"/>
      <c r="E694" s="27"/>
      <c r="F694" s="470"/>
    </row>
    <row r="695" spans="1:6" ht="17.25" customHeight="1">
      <c r="A695" s="475" t="s">
        <v>190</v>
      </c>
      <c r="B695" s="226" t="s">
        <v>473</v>
      </c>
      <c r="C695" s="106" t="s">
        <v>20</v>
      </c>
      <c r="D695" s="26">
        <v>2</v>
      </c>
      <c r="E695" s="56"/>
      <c r="F695" s="470">
        <f>D695*E695</f>
        <v>0</v>
      </c>
    </row>
    <row r="696" spans="1:6">
      <c r="A696" s="475"/>
      <c r="B696" s="51"/>
      <c r="C696" s="25"/>
      <c r="D696" s="26"/>
      <c r="E696" s="27"/>
      <c r="F696" s="470"/>
    </row>
    <row r="697" spans="1:6">
      <c r="A697" s="475" t="s">
        <v>18</v>
      </c>
      <c r="B697" s="226" t="s">
        <v>474</v>
      </c>
      <c r="C697" s="106" t="s">
        <v>20</v>
      </c>
      <c r="D697" s="26">
        <v>2</v>
      </c>
      <c r="E697" s="56"/>
      <c r="F697" s="470">
        <f>D697*E697</f>
        <v>0</v>
      </c>
    </row>
    <row r="698" spans="1:6">
      <c r="A698" s="475"/>
      <c r="B698" s="51"/>
      <c r="C698" s="25"/>
      <c r="D698" s="26"/>
      <c r="E698" s="27"/>
      <c r="F698" s="470"/>
    </row>
    <row r="699" spans="1:6" ht="16" thickBot="1">
      <c r="A699" s="501"/>
      <c r="B699" s="202" t="s">
        <v>1</v>
      </c>
      <c r="C699" s="47"/>
      <c r="D699" s="342"/>
      <c r="E699" s="48"/>
      <c r="F699" s="488">
        <f>SUM(F660:F698)</f>
        <v>0</v>
      </c>
    </row>
    <row r="700" spans="1:6" ht="16" thickTop="1">
      <c r="A700" s="496" t="s">
        <v>28</v>
      </c>
      <c r="B700" s="185" t="s">
        <v>29</v>
      </c>
      <c r="C700" s="13" t="s">
        <v>149</v>
      </c>
      <c r="D700" s="14" t="s">
        <v>150</v>
      </c>
      <c r="E700" s="15" t="s">
        <v>151</v>
      </c>
      <c r="F700" s="487" t="s">
        <v>152</v>
      </c>
    </row>
    <row r="701" spans="1:6" ht="31">
      <c r="A701" s="475" t="s">
        <v>5</v>
      </c>
      <c r="B701" s="226" t="s">
        <v>482</v>
      </c>
      <c r="C701" s="25" t="s">
        <v>23</v>
      </c>
      <c r="D701" s="26">
        <v>6</v>
      </c>
      <c r="E701" s="56"/>
      <c r="F701" s="470">
        <f>D701*E701</f>
        <v>0</v>
      </c>
    </row>
    <row r="702" spans="1:6">
      <c r="A702" s="475"/>
      <c r="B702" s="51"/>
      <c r="C702" s="25"/>
      <c r="D702" s="26"/>
      <c r="E702" s="27"/>
      <c r="F702" s="470"/>
    </row>
    <row r="703" spans="1:6">
      <c r="A703" s="475" t="s">
        <v>6</v>
      </c>
      <c r="B703" s="189" t="s">
        <v>382</v>
      </c>
      <c r="C703" s="25" t="s">
        <v>23</v>
      </c>
      <c r="D703" s="26">
        <v>6</v>
      </c>
      <c r="E703" s="56"/>
      <c r="F703" s="470">
        <f>D703*E703</f>
        <v>0</v>
      </c>
    </row>
    <row r="704" spans="1:6">
      <c r="A704" s="498"/>
      <c r="B704" s="50"/>
      <c r="C704" s="25"/>
      <c r="D704" s="292"/>
      <c r="E704" s="56"/>
      <c r="F704" s="490"/>
    </row>
    <row r="705" spans="1:6">
      <c r="A705" s="475" t="s">
        <v>7</v>
      </c>
      <c r="B705" s="226" t="s">
        <v>475</v>
      </c>
      <c r="C705" s="98" t="s">
        <v>222</v>
      </c>
      <c r="D705" s="26">
        <v>6</v>
      </c>
      <c r="E705" s="56"/>
      <c r="F705" s="470">
        <f>D705*E705</f>
        <v>0</v>
      </c>
    </row>
    <row r="706" spans="1:6">
      <c r="A706" s="475"/>
      <c r="B706" s="226"/>
      <c r="C706" s="98"/>
      <c r="D706" s="26"/>
      <c r="E706" s="56"/>
      <c r="F706" s="470"/>
    </row>
    <row r="707" spans="1:6">
      <c r="A707" s="506" t="s">
        <v>8</v>
      </c>
      <c r="B707" s="226" t="s">
        <v>383</v>
      </c>
      <c r="C707" s="98" t="s">
        <v>23</v>
      </c>
      <c r="D707" s="26">
        <v>3</v>
      </c>
      <c r="E707" s="56"/>
      <c r="F707" s="470">
        <f>D707*E707</f>
        <v>0</v>
      </c>
    </row>
    <row r="708" spans="1:6">
      <c r="A708" s="475"/>
      <c r="B708" s="226"/>
      <c r="C708" s="98"/>
      <c r="D708" s="26"/>
      <c r="E708" s="56"/>
      <c r="F708" s="470"/>
    </row>
    <row r="709" spans="1:6" ht="31">
      <c r="A709" s="475" t="s">
        <v>9</v>
      </c>
      <c r="B709" s="226" t="s">
        <v>476</v>
      </c>
      <c r="C709" s="112" t="s">
        <v>20</v>
      </c>
      <c r="D709" s="355">
        <v>11</v>
      </c>
      <c r="E709" s="291"/>
      <c r="F709" s="492">
        <f>D709*E709</f>
        <v>0</v>
      </c>
    </row>
    <row r="710" spans="1:6">
      <c r="A710" s="475"/>
      <c r="B710" s="189"/>
      <c r="C710" s="25"/>
      <c r="D710" s="26"/>
      <c r="E710" s="27"/>
      <c r="F710" s="470"/>
    </row>
    <row r="711" spans="1:6">
      <c r="A711" s="506" t="s">
        <v>10</v>
      </c>
      <c r="B711" s="189" t="s">
        <v>384</v>
      </c>
      <c r="C711" s="25" t="s">
        <v>22</v>
      </c>
      <c r="D711" s="26">
        <v>12</v>
      </c>
      <c r="E711" s="56"/>
      <c r="F711" s="470">
        <f>D711*E711</f>
        <v>0</v>
      </c>
    </row>
    <row r="712" spans="1:6">
      <c r="A712" s="506"/>
      <c r="B712" s="189"/>
      <c r="C712" s="25"/>
      <c r="D712" s="26"/>
      <c r="E712" s="56"/>
      <c r="F712" s="470"/>
    </row>
    <row r="713" spans="1:6">
      <c r="A713" s="475"/>
      <c r="B713" s="51" t="s">
        <v>333</v>
      </c>
      <c r="C713" s="25"/>
      <c r="D713" s="26"/>
      <c r="E713" s="27"/>
      <c r="F713" s="470"/>
    </row>
    <row r="714" spans="1:6">
      <c r="A714" s="475"/>
      <c r="B714" s="195" t="s">
        <v>264</v>
      </c>
      <c r="C714" s="25"/>
      <c r="D714" s="26"/>
      <c r="E714" s="27"/>
      <c r="F714" s="470"/>
    </row>
    <row r="715" spans="1:6" ht="15.65" customHeight="1">
      <c r="A715" s="475" t="s">
        <v>11</v>
      </c>
      <c r="B715" s="196" t="s">
        <v>265</v>
      </c>
      <c r="C715" s="41" t="s">
        <v>20</v>
      </c>
      <c r="D715" s="26">
        <v>2</v>
      </c>
      <c r="E715" s="27"/>
      <c r="F715" s="470">
        <f>D715*E715</f>
        <v>0</v>
      </c>
    </row>
    <row r="716" spans="1:6">
      <c r="A716" s="475"/>
      <c r="B716" s="196"/>
      <c r="C716" s="41"/>
      <c r="D716" s="26"/>
      <c r="E716" s="27"/>
      <c r="F716" s="470"/>
    </row>
    <row r="717" spans="1:6" ht="31">
      <c r="A717" s="475" t="s">
        <v>12</v>
      </c>
      <c r="B717" s="196" t="s">
        <v>266</v>
      </c>
      <c r="C717" s="41" t="s">
        <v>22</v>
      </c>
      <c r="D717" s="26">
        <v>9</v>
      </c>
      <c r="E717" s="27"/>
      <c r="F717" s="470">
        <f>D717*E717</f>
        <v>0</v>
      </c>
    </row>
    <row r="718" spans="1:6">
      <c r="A718" s="475"/>
      <c r="B718" s="196"/>
      <c r="C718" s="41"/>
      <c r="D718" s="26"/>
      <c r="E718" s="27"/>
      <c r="F718" s="470"/>
    </row>
    <row r="719" spans="1:6">
      <c r="A719" s="475" t="s">
        <v>147</v>
      </c>
      <c r="B719" s="226" t="s">
        <v>477</v>
      </c>
      <c r="C719" s="106" t="s">
        <v>20</v>
      </c>
      <c r="D719" s="26">
        <v>2</v>
      </c>
      <c r="E719" s="27"/>
      <c r="F719" s="470">
        <f>D719*E719</f>
        <v>0</v>
      </c>
    </row>
    <row r="720" spans="1:6">
      <c r="A720" s="475"/>
      <c r="B720" s="196"/>
      <c r="C720" s="41"/>
      <c r="D720" s="26"/>
      <c r="E720" s="27"/>
      <c r="F720" s="470"/>
    </row>
    <row r="721" spans="1:6" ht="32.25" customHeight="1">
      <c r="A721" s="475"/>
      <c r="B721" s="195" t="s">
        <v>37</v>
      </c>
      <c r="C721" s="41"/>
      <c r="D721" s="26"/>
      <c r="E721" s="27"/>
      <c r="F721" s="470"/>
    </row>
    <row r="722" spans="1:6">
      <c r="A722" s="475" t="s">
        <v>13</v>
      </c>
      <c r="B722" s="196" t="s">
        <v>267</v>
      </c>
      <c r="C722" s="41" t="s">
        <v>22</v>
      </c>
      <c r="D722" s="26">
        <v>9</v>
      </c>
      <c r="E722" s="27"/>
      <c r="F722" s="470">
        <f>D722*E722</f>
        <v>0</v>
      </c>
    </row>
    <row r="723" spans="1:6">
      <c r="A723" s="475"/>
      <c r="B723" s="196"/>
      <c r="C723" s="41"/>
      <c r="D723" s="26"/>
      <c r="E723" s="27"/>
      <c r="F723" s="470"/>
    </row>
    <row r="724" spans="1:6" ht="16" thickBot="1">
      <c r="A724" s="475"/>
      <c r="B724" s="51" t="s">
        <v>600</v>
      </c>
      <c r="C724" s="41"/>
      <c r="D724" s="26"/>
      <c r="E724" s="27"/>
      <c r="F724" s="470"/>
    </row>
    <row r="725" spans="1:6" ht="47" thickBot="1">
      <c r="A725" s="507" t="s">
        <v>14</v>
      </c>
      <c r="B725" s="476" t="s">
        <v>777</v>
      </c>
      <c r="C725" s="436" t="s">
        <v>19</v>
      </c>
      <c r="D725" s="356">
        <v>1</v>
      </c>
      <c r="E725" s="67"/>
      <c r="F725" s="493">
        <f>E725*D725</f>
        <v>0</v>
      </c>
    </row>
    <row r="726" spans="1:6">
      <c r="A726" s="475"/>
      <c r="B726" s="196"/>
      <c r="C726" s="41"/>
      <c r="D726" s="26"/>
      <c r="E726" s="27"/>
      <c r="F726" s="470"/>
    </row>
    <row r="727" spans="1:6" ht="16" thickBot="1">
      <c r="A727" s="502"/>
      <c r="B727" s="193" t="s">
        <v>1</v>
      </c>
      <c r="C727" s="142"/>
      <c r="D727" s="292"/>
      <c r="E727" s="27"/>
      <c r="F727" s="488">
        <f>SUM(F701:F726)</f>
        <v>0</v>
      </c>
    </row>
    <row r="728" spans="1:6" ht="16" thickTop="1">
      <c r="A728" s="475"/>
      <c r="B728" s="51"/>
      <c r="C728" s="25"/>
      <c r="D728" s="26"/>
      <c r="E728" s="27"/>
      <c r="F728" s="470"/>
    </row>
    <row r="729" spans="1:6">
      <c r="A729" s="498"/>
      <c r="B729" s="51" t="s">
        <v>31</v>
      </c>
      <c r="C729" s="25"/>
      <c r="D729" s="26"/>
      <c r="E729" s="56"/>
      <c r="F729" s="470"/>
    </row>
    <row r="730" spans="1:6">
      <c r="A730" s="498"/>
      <c r="B730" s="51"/>
      <c r="C730" s="25"/>
      <c r="D730" s="26"/>
      <c r="E730" s="56"/>
      <c r="F730" s="470"/>
    </row>
    <row r="731" spans="1:6">
      <c r="A731" s="498"/>
      <c r="B731" s="189" t="s">
        <v>754</v>
      </c>
      <c r="C731" s="25"/>
      <c r="D731" s="26"/>
      <c r="E731" s="56"/>
      <c r="F731" s="470">
        <f>F656</f>
        <v>0</v>
      </c>
    </row>
    <row r="732" spans="1:6">
      <c r="A732" s="475"/>
      <c r="B732" s="51"/>
      <c r="C732" s="25"/>
      <c r="D732" s="26"/>
      <c r="E732" s="27"/>
      <c r="F732" s="470"/>
    </row>
    <row r="733" spans="1:6">
      <c r="A733" s="475"/>
      <c r="B733" s="51"/>
      <c r="C733" s="25"/>
      <c r="D733" s="26"/>
      <c r="E733" s="56"/>
      <c r="F733" s="470"/>
    </row>
    <row r="734" spans="1:6">
      <c r="A734" s="475"/>
      <c r="B734" s="189" t="s">
        <v>332</v>
      </c>
      <c r="C734" s="25"/>
      <c r="D734" s="26"/>
      <c r="E734" s="56"/>
      <c r="F734" s="470">
        <f>F699</f>
        <v>0</v>
      </c>
    </row>
    <row r="735" spans="1:6">
      <c r="A735" s="475"/>
      <c r="B735" s="189"/>
      <c r="C735" s="25"/>
      <c r="D735" s="26"/>
      <c r="E735" s="56"/>
      <c r="F735" s="470"/>
    </row>
    <row r="736" spans="1:6">
      <c r="A736" s="475"/>
      <c r="B736" s="189"/>
      <c r="C736" s="25"/>
      <c r="D736" s="26"/>
      <c r="E736" s="56"/>
      <c r="F736" s="470"/>
    </row>
    <row r="737" spans="1:6">
      <c r="A737" s="475"/>
      <c r="B737" s="189" t="s">
        <v>410</v>
      </c>
      <c r="C737" s="25"/>
      <c r="D737" s="26"/>
      <c r="E737" s="27"/>
      <c r="F737" s="470">
        <f>F727</f>
        <v>0</v>
      </c>
    </row>
    <row r="738" spans="1:6">
      <c r="A738" s="475"/>
      <c r="B738" s="189"/>
      <c r="C738" s="25"/>
      <c r="D738" s="26"/>
      <c r="E738" s="27"/>
      <c r="F738" s="470"/>
    </row>
    <row r="739" spans="1:6">
      <c r="A739" s="475"/>
      <c r="B739" s="189"/>
      <c r="C739" s="25"/>
      <c r="D739" s="26"/>
      <c r="E739" s="27"/>
      <c r="F739" s="470"/>
    </row>
    <row r="740" spans="1:6" ht="31.5" thickBot="1">
      <c r="A740" s="504"/>
      <c r="B740" s="194" t="s">
        <v>268</v>
      </c>
      <c r="C740" s="32"/>
      <c r="D740" s="33"/>
      <c r="E740" s="34"/>
      <c r="F740" s="471">
        <f>SUM(F731:F739)</f>
        <v>0</v>
      </c>
    </row>
    <row r="741" spans="1:6" ht="16" thickTop="1">
      <c r="A741" s="496" t="s">
        <v>28</v>
      </c>
      <c r="B741" s="185" t="s">
        <v>29</v>
      </c>
      <c r="C741" s="13" t="s">
        <v>149</v>
      </c>
      <c r="D741" s="14" t="s">
        <v>150</v>
      </c>
      <c r="E741" s="15" t="s">
        <v>151</v>
      </c>
      <c r="F741" s="487" t="s">
        <v>152</v>
      </c>
    </row>
    <row r="742" spans="1:6">
      <c r="A742" s="475"/>
      <c r="B742" s="50" t="s">
        <v>269</v>
      </c>
      <c r="C742" s="25"/>
      <c r="D742" s="26"/>
      <c r="E742" s="27"/>
      <c r="F742" s="470"/>
    </row>
    <row r="743" spans="1:6">
      <c r="A743" s="475"/>
      <c r="B743" s="50" t="s">
        <v>270</v>
      </c>
      <c r="C743" s="25"/>
      <c r="D743" s="26"/>
      <c r="E743" s="27"/>
      <c r="F743" s="470"/>
    </row>
    <row r="744" spans="1:6">
      <c r="A744" s="475"/>
      <c r="B744" s="51"/>
      <c r="C744" s="25"/>
      <c r="D744" s="26"/>
      <c r="E744" s="27"/>
      <c r="F744" s="470"/>
    </row>
    <row r="745" spans="1:6" ht="30" customHeight="1">
      <c r="A745" s="508"/>
      <c r="B745" s="209" t="s">
        <v>271</v>
      </c>
      <c r="C745" s="58"/>
      <c r="D745" s="26"/>
      <c r="E745" s="27"/>
      <c r="F745" s="470"/>
    </row>
    <row r="746" spans="1:6">
      <c r="A746" s="508"/>
      <c r="B746" s="209" t="s">
        <v>272</v>
      </c>
      <c r="C746" s="59"/>
      <c r="D746" s="26"/>
      <c r="E746" s="27"/>
      <c r="F746" s="470"/>
    </row>
    <row r="747" spans="1:6" ht="66" customHeight="1">
      <c r="A747" s="509" t="s">
        <v>5</v>
      </c>
      <c r="B747" s="238" t="s">
        <v>483</v>
      </c>
      <c r="C747" s="25" t="s">
        <v>23</v>
      </c>
      <c r="D747" s="26">
        <v>3</v>
      </c>
      <c r="E747" s="27"/>
      <c r="F747" s="470">
        <f>D747*E747</f>
        <v>0</v>
      </c>
    </row>
    <row r="748" spans="1:6">
      <c r="A748" s="475"/>
      <c r="B748" s="51"/>
      <c r="C748" s="25"/>
      <c r="D748" s="26"/>
      <c r="E748" s="27"/>
      <c r="F748" s="470"/>
    </row>
    <row r="749" spans="1:6">
      <c r="A749" s="506"/>
      <c r="B749" s="209" t="s">
        <v>273</v>
      </c>
      <c r="C749" s="60"/>
      <c r="D749" s="26"/>
      <c r="E749" s="27"/>
      <c r="F749" s="470"/>
    </row>
    <row r="750" spans="1:6" ht="66.650000000000006" customHeight="1">
      <c r="A750" s="506"/>
      <c r="B750" s="209" t="s">
        <v>305</v>
      </c>
      <c r="C750" s="60"/>
      <c r="D750" s="26"/>
      <c r="E750" s="27"/>
      <c r="F750" s="470"/>
    </row>
    <row r="751" spans="1:6">
      <c r="A751" s="506" t="s">
        <v>6</v>
      </c>
      <c r="B751" s="213" t="s">
        <v>274</v>
      </c>
      <c r="C751" s="60" t="s">
        <v>22</v>
      </c>
      <c r="D751" s="26">
        <v>18</v>
      </c>
      <c r="E751" s="27"/>
      <c r="F751" s="470">
        <f>D751*E751</f>
        <v>0</v>
      </c>
    </row>
    <row r="752" spans="1:6">
      <c r="A752" s="475"/>
      <c r="B752" s="51"/>
      <c r="C752" s="25"/>
      <c r="D752" s="26"/>
      <c r="E752" s="27"/>
      <c r="F752" s="470"/>
    </row>
    <row r="753" spans="1:6" ht="35.25" customHeight="1">
      <c r="A753" s="475" t="s">
        <v>7</v>
      </c>
      <c r="B753" s="213" t="s">
        <v>625</v>
      </c>
      <c r="C753" s="25" t="s">
        <v>23</v>
      </c>
      <c r="D753" s="61">
        <v>1</v>
      </c>
      <c r="E753" s="27"/>
      <c r="F753" s="470">
        <f>D753*E753</f>
        <v>0</v>
      </c>
    </row>
    <row r="754" spans="1:6">
      <c r="A754" s="475"/>
      <c r="B754" s="51"/>
      <c r="C754" s="25"/>
      <c r="D754" s="26"/>
      <c r="E754" s="27"/>
      <c r="F754" s="470"/>
    </row>
    <row r="755" spans="1:6" ht="31">
      <c r="A755" s="506" t="s">
        <v>8</v>
      </c>
      <c r="B755" s="239" t="s">
        <v>275</v>
      </c>
      <c r="C755" s="25" t="s">
        <v>23</v>
      </c>
      <c r="D755" s="61">
        <v>3</v>
      </c>
      <c r="E755" s="27"/>
      <c r="F755" s="470">
        <f>D755*E755</f>
        <v>0</v>
      </c>
    </row>
    <row r="756" spans="1:6">
      <c r="A756" s="506"/>
      <c r="B756" s="239"/>
      <c r="C756" s="25"/>
      <c r="D756" s="292"/>
      <c r="E756" s="27"/>
      <c r="F756" s="470"/>
    </row>
    <row r="757" spans="1:6">
      <c r="A757" s="506"/>
      <c r="B757" s="209" t="s">
        <v>303</v>
      </c>
      <c r="C757" s="60"/>
      <c r="D757" s="26"/>
      <c r="E757" s="27"/>
      <c r="F757" s="470"/>
    </row>
    <row r="758" spans="1:6" ht="31">
      <c r="A758" s="506" t="s">
        <v>9</v>
      </c>
      <c r="B758" s="244" t="s">
        <v>582</v>
      </c>
      <c r="C758" s="25" t="s">
        <v>22</v>
      </c>
      <c r="D758" s="357">
        <v>10</v>
      </c>
      <c r="E758" s="179"/>
      <c r="F758" s="494">
        <f>E758*D758</f>
        <v>0</v>
      </c>
    </row>
    <row r="759" spans="1:6">
      <c r="A759" s="506"/>
      <c r="B759" s="244"/>
      <c r="C759" s="25"/>
      <c r="D759" s="514"/>
      <c r="E759" s="179"/>
      <c r="F759" s="494"/>
    </row>
    <row r="760" spans="1:6" ht="31">
      <c r="A760" s="506" t="s">
        <v>10</v>
      </c>
      <c r="B760" s="205" t="s">
        <v>494</v>
      </c>
      <c r="C760" s="25" t="s">
        <v>22</v>
      </c>
      <c r="D760" s="294">
        <v>10</v>
      </c>
      <c r="E760" s="27"/>
      <c r="F760" s="470">
        <f>D760*E760</f>
        <v>0</v>
      </c>
    </row>
    <row r="761" spans="1:6">
      <c r="A761" s="506"/>
      <c r="B761" s="205"/>
      <c r="C761" s="25"/>
      <c r="D761" s="513"/>
      <c r="E761" s="27"/>
      <c r="F761" s="470"/>
    </row>
    <row r="762" spans="1:6" ht="31">
      <c r="A762" s="505" t="s">
        <v>11</v>
      </c>
      <c r="B762" s="213" t="s">
        <v>304</v>
      </c>
      <c r="C762" s="25" t="s">
        <v>23</v>
      </c>
      <c r="D762" s="61">
        <v>4</v>
      </c>
      <c r="E762" s="27"/>
      <c r="F762" s="470">
        <f>D762*E762</f>
        <v>0</v>
      </c>
    </row>
    <row r="763" spans="1:6">
      <c r="A763" s="505"/>
      <c r="B763" s="213"/>
      <c r="C763" s="25"/>
      <c r="D763" s="292"/>
      <c r="E763" s="27"/>
      <c r="F763" s="470"/>
    </row>
    <row r="764" spans="1:6">
      <c r="A764" s="510"/>
      <c r="B764" s="240" t="s">
        <v>276</v>
      </c>
      <c r="C764" s="59"/>
      <c r="D764" s="26"/>
      <c r="E764" s="27"/>
      <c r="F764" s="470"/>
    </row>
    <row r="765" spans="1:6" ht="93">
      <c r="A765" s="510"/>
      <c r="B765" s="240" t="s">
        <v>277</v>
      </c>
      <c r="C765" s="59"/>
      <c r="D765" s="26"/>
      <c r="E765" s="27"/>
      <c r="F765" s="470"/>
    </row>
    <row r="766" spans="1:6" ht="17.5" customHeight="1">
      <c r="A766" s="505" t="s">
        <v>12</v>
      </c>
      <c r="B766" s="214" t="s">
        <v>278</v>
      </c>
      <c r="C766" s="59" t="s">
        <v>22</v>
      </c>
      <c r="D766" s="26">
        <v>12</v>
      </c>
      <c r="E766" s="27"/>
      <c r="F766" s="470">
        <f>D766*E766</f>
        <v>0</v>
      </c>
    </row>
    <row r="767" spans="1:6">
      <c r="A767" s="475"/>
      <c r="B767" s="51"/>
      <c r="C767" s="25"/>
      <c r="D767" s="26"/>
      <c r="E767" s="27"/>
      <c r="F767" s="470"/>
    </row>
    <row r="768" spans="1:6" ht="19.899999999999999" customHeight="1">
      <c r="A768" s="505" t="s">
        <v>147</v>
      </c>
      <c r="B768" s="214" t="s">
        <v>279</v>
      </c>
      <c r="C768" s="59" t="s">
        <v>22</v>
      </c>
      <c r="D768" s="26">
        <v>12</v>
      </c>
      <c r="E768" s="27"/>
      <c r="F768" s="470">
        <f>D768*E768</f>
        <v>0</v>
      </c>
    </row>
    <row r="769" spans="1:6">
      <c r="A769" s="475"/>
      <c r="B769" s="51"/>
      <c r="C769" s="25"/>
      <c r="D769" s="26"/>
      <c r="E769" s="27"/>
      <c r="F769" s="470"/>
    </row>
    <row r="770" spans="1:6">
      <c r="A770" s="475"/>
      <c r="B770" s="51"/>
      <c r="C770" s="25"/>
      <c r="D770" s="292"/>
      <c r="E770" s="27"/>
      <c r="F770" s="470"/>
    </row>
    <row r="771" spans="1:6" ht="16" thickBot="1">
      <c r="A771" s="260"/>
      <c r="B771" s="202" t="s">
        <v>1</v>
      </c>
      <c r="C771" s="47"/>
      <c r="D771" s="342"/>
      <c r="E771" s="515"/>
      <c r="F771" s="328">
        <f>SUM(F746:F770)</f>
        <v>0</v>
      </c>
    </row>
    <row r="772" spans="1:6" ht="16" thickTop="1">
      <c r="A772" s="252" t="s">
        <v>28</v>
      </c>
      <c r="B772" s="185" t="s">
        <v>29</v>
      </c>
      <c r="C772" s="13" t="s">
        <v>149</v>
      </c>
      <c r="D772" s="14" t="s">
        <v>150</v>
      </c>
      <c r="E772" s="516" t="s">
        <v>151</v>
      </c>
      <c r="F772" s="517" t="s">
        <v>152</v>
      </c>
    </row>
    <row r="773" spans="1:6" ht="31">
      <c r="A773" s="510" t="s">
        <v>13</v>
      </c>
      <c r="B773" s="241" t="s">
        <v>280</v>
      </c>
      <c r="C773" s="98" t="s">
        <v>23</v>
      </c>
      <c r="D773" s="61">
        <v>2</v>
      </c>
      <c r="E773" s="27"/>
      <c r="F773" s="470">
        <f>D773*E773</f>
        <v>0</v>
      </c>
    </row>
    <row r="774" spans="1:6">
      <c r="A774" s="510"/>
      <c r="B774" s="241"/>
      <c r="C774" s="98"/>
      <c r="D774" s="292"/>
      <c r="E774" s="27"/>
      <c r="F774" s="470"/>
    </row>
    <row r="775" spans="1:6" ht="16.899999999999999" customHeight="1">
      <c r="A775" s="505" t="s">
        <v>11</v>
      </c>
      <c r="B775" s="214" t="s">
        <v>313</v>
      </c>
      <c r="C775" s="98" t="s">
        <v>23</v>
      </c>
      <c r="D775" s="26">
        <v>2</v>
      </c>
      <c r="E775" s="27"/>
      <c r="F775" s="470">
        <f>D775*E775</f>
        <v>0</v>
      </c>
    </row>
    <row r="776" spans="1:6" ht="16.899999999999999" customHeight="1">
      <c r="A776" s="505"/>
      <c r="B776" s="214"/>
      <c r="C776" s="98"/>
      <c r="D776" s="26"/>
      <c r="E776" s="27"/>
      <c r="F776" s="470"/>
    </row>
    <row r="777" spans="1:6" ht="31">
      <c r="A777" s="510" t="s">
        <v>15</v>
      </c>
      <c r="B777" s="226" t="s">
        <v>428</v>
      </c>
      <c r="C777" s="98" t="s">
        <v>23</v>
      </c>
      <c r="D777" s="26">
        <v>1</v>
      </c>
      <c r="E777" s="27"/>
      <c r="F777" s="470">
        <f>D777*E777</f>
        <v>0</v>
      </c>
    </row>
    <row r="778" spans="1:6">
      <c r="A778" s="510"/>
      <c r="B778" s="226"/>
      <c r="C778" s="98"/>
      <c r="D778" s="292"/>
      <c r="E778" s="27"/>
      <c r="F778" s="470"/>
    </row>
    <row r="779" spans="1:6" ht="16" thickBot="1">
      <c r="A779" s="256"/>
      <c r="B779" s="193" t="s">
        <v>1</v>
      </c>
      <c r="C779" s="142"/>
      <c r="D779" s="292"/>
      <c r="E779" s="518"/>
      <c r="F779" s="328">
        <f>SUM(F773:F778)</f>
        <v>0</v>
      </c>
    </row>
    <row r="780" spans="1:6" ht="16" thickTop="1">
      <c r="A780" s="254"/>
      <c r="B780" s="51"/>
      <c r="C780" s="25"/>
      <c r="D780" s="26"/>
      <c r="E780" s="518"/>
      <c r="F780" s="519"/>
    </row>
    <row r="781" spans="1:6">
      <c r="A781" s="257"/>
      <c r="B781" s="51" t="s">
        <v>31</v>
      </c>
      <c r="C781" s="25"/>
      <c r="D781" s="26"/>
      <c r="E781" s="520"/>
      <c r="F781" s="519"/>
    </row>
    <row r="782" spans="1:6">
      <c r="A782" s="257"/>
      <c r="B782" s="51"/>
      <c r="C782" s="25"/>
      <c r="D782" s="26"/>
      <c r="E782" s="520"/>
      <c r="F782" s="519"/>
    </row>
    <row r="783" spans="1:6">
      <c r="A783" s="257"/>
      <c r="B783" s="189" t="s">
        <v>780</v>
      </c>
      <c r="C783" s="25"/>
      <c r="D783" s="26"/>
      <c r="E783" s="520"/>
      <c r="F783" s="519">
        <f>F771</f>
        <v>0</v>
      </c>
    </row>
    <row r="784" spans="1:6">
      <c r="A784" s="254"/>
      <c r="B784" s="51"/>
      <c r="C784" s="25"/>
      <c r="D784" s="26"/>
      <c r="E784" s="518"/>
      <c r="F784" s="519"/>
    </row>
    <row r="785" spans="1:6">
      <c r="A785" s="254"/>
      <c r="B785" s="51"/>
      <c r="C785" s="25"/>
      <c r="D785" s="26"/>
      <c r="E785" s="520"/>
      <c r="F785" s="519"/>
    </row>
    <row r="786" spans="1:6">
      <c r="A786" s="254"/>
      <c r="B786" s="51"/>
      <c r="C786" s="25"/>
      <c r="D786" s="26"/>
      <c r="E786" s="520"/>
      <c r="F786" s="519"/>
    </row>
    <row r="787" spans="1:6">
      <c r="A787" s="254"/>
      <c r="B787" s="189" t="s">
        <v>755</v>
      </c>
      <c r="C787" s="25"/>
      <c r="D787" s="26"/>
      <c r="E787" s="520"/>
      <c r="F787" s="519">
        <f>F779</f>
        <v>0</v>
      </c>
    </row>
    <row r="788" spans="1:6">
      <c r="A788" s="510"/>
      <c r="B788" s="226"/>
      <c r="C788" s="98"/>
      <c r="D788" s="292"/>
      <c r="E788" s="27"/>
      <c r="F788" s="470"/>
    </row>
    <row r="789" spans="1:6">
      <c r="A789" s="510"/>
      <c r="B789" s="226"/>
      <c r="C789" s="98"/>
      <c r="D789" s="292"/>
      <c r="E789" s="27"/>
      <c r="F789" s="470"/>
    </row>
    <row r="790" spans="1:6">
      <c r="A790" s="510"/>
      <c r="B790" s="226"/>
      <c r="C790" s="98"/>
      <c r="D790" s="292"/>
      <c r="E790" s="27"/>
      <c r="F790" s="470"/>
    </row>
    <row r="791" spans="1:6">
      <c r="A791" s="510"/>
      <c r="B791" s="226"/>
      <c r="C791" s="98"/>
      <c r="D791" s="292"/>
      <c r="E791" s="27"/>
      <c r="F791" s="470"/>
    </row>
    <row r="792" spans="1:6">
      <c r="A792" s="510"/>
      <c r="B792" s="226"/>
      <c r="C792" s="98"/>
      <c r="D792" s="292"/>
      <c r="E792" s="27"/>
      <c r="F792" s="470"/>
    </row>
    <row r="793" spans="1:6">
      <c r="A793" s="510"/>
      <c r="B793" s="226"/>
      <c r="C793" s="98"/>
      <c r="D793" s="292"/>
      <c r="E793" s="27"/>
      <c r="F793" s="470"/>
    </row>
    <row r="794" spans="1:6">
      <c r="A794" s="510"/>
      <c r="B794" s="226"/>
      <c r="C794" s="98"/>
      <c r="D794" s="292"/>
      <c r="E794" s="27"/>
      <c r="F794" s="470"/>
    </row>
    <row r="795" spans="1:6">
      <c r="A795" s="510"/>
      <c r="B795" s="226"/>
      <c r="C795" s="98"/>
      <c r="D795" s="292"/>
      <c r="E795" s="27"/>
      <c r="F795" s="470"/>
    </row>
    <row r="796" spans="1:6">
      <c r="A796" s="510"/>
      <c r="B796" s="226"/>
      <c r="C796" s="98"/>
      <c r="D796" s="292"/>
      <c r="E796" s="27"/>
      <c r="F796" s="470"/>
    </row>
    <row r="797" spans="1:6">
      <c r="A797" s="510"/>
      <c r="B797" s="226"/>
      <c r="C797" s="98"/>
      <c r="D797" s="292"/>
      <c r="E797" s="27"/>
      <c r="F797" s="470"/>
    </row>
    <row r="798" spans="1:6">
      <c r="A798" s="510"/>
      <c r="B798" s="226"/>
      <c r="C798" s="98"/>
      <c r="D798" s="292"/>
      <c r="E798" s="27"/>
      <c r="F798" s="470"/>
    </row>
    <row r="799" spans="1:6">
      <c r="A799" s="510"/>
      <c r="B799" s="226"/>
      <c r="C799" s="98"/>
      <c r="D799" s="292"/>
      <c r="E799" s="27"/>
      <c r="F799" s="470"/>
    </row>
    <row r="800" spans="1:6">
      <c r="A800" s="510"/>
      <c r="B800" s="226"/>
      <c r="C800" s="98"/>
      <c r="D800" s="292"/>
      <c r="E800" s="27"/>
      <c r="F800" s="470"/>
    </row>
    <row r="801" spans="1:6">
      <c r="A801" s="510"/>
      <c r="B801" s="226"/>
      <c r="C801" s="98"/>
      <c r="D801" s="292"/>
      <c r="E801" s="27"/>
      <c r="F801" s="470"/>
    </row>
    <row r="802" spans="1:6">
      <c r="A802" s="510"/>
      <c r="B802" s="226"/>
      <c r="C802" s="98"/>
      <c r="D802" s="292"/>
      <c r="E802" s="27"/>
      <c r="F802" s="470"/>
    </row>
    <row r="803" spans="1:6">
      <c r="A803" s="510"/>
      <c r="B803" s="226"/>
      <c r="C803" s="98"/>
      <c r="D803" s="292"/>
      <c r="E803" s="27"/>
      <c r="F803" s="470"/>
    </row>
    <row r="804" spans="1:6">
      <c r="A804" s="510"/>
      <c r="B804" s="226"/>
      <c r="C804" s="98"/>
      <c r="D804" s="292"/>
      <c r="E804" s="27"/>
      <c r="F804" s="470"/>
    </row>
    <row r="805" spans="1:6">
      <c r="A805" s="510"/>
      <c r="B805" s="226"/>
      <c r="C805" s="98"/>
      <c r="D805" s="292"/>
      <c r="E805" s="27"/>
      <c r="F805" s="470"/>
    </row>
    <row r="806" spans="1:6">
      <c r="A806" s="510"/>
      <c r="B806" s="226"/>
      <c r="C806" s="98"/>
      <c r="D806" s="292"/>
      <c r="E806" s="27"/>
      <c r="F806" s="470"/>
    </row>
    <row r="807" spans="1:6">
      <c r="A807" s="510"/>
      <c r="B807" s="226"/>
      <c r="C807" s="98"/>
      <c r="D807" s="292"/>
      <c r="E807" s="27"/>
      <c r="F807" s="470"/>
    </row>
    <row r="808" spans="1:6">
      <c r="A808" s="510"/>
      <c r="B808" s="226"/>
      <c r="C808" s="98"/>
      <c r="D808" s="292"/>
      <c r="E808" s="27"/>
      <c r="F808" s="470"/>
    </row>
    <row r="809" spans="1:6">
      <c r="A809" s="510"/>
      <c r="B809" s="226"/>
      <c r="C809" s="98"/>
      <c r="D809" s="292"/>
      <c r="E809" s="27"/>
      <c r="F809" s="470"/>
    </row>
    <row r="810" spans="1:6">
      <c r="A810" s="510"/>
      <c r="B810" s="226"/>
      <c r="C810" s="98"/>
      <c r="D810" s="292"/>
      <c r="E810" s="27"/>
      <c r="F810" s="470"/>
    </row>
    <row r="811" spans="1:6">
      <c r="A811" s="510"/>
      <c r="B811" s="226"/>
      <c r="C811" s="98"/>
      <c r="D811" s="292"/>
      <c r="E811" s="27"/>
      <c r="F811" s="470"/>
    </row>
    <row r="812" spans="1:6">
      <c r="A812" s="510"/>
      <c r="B812" s="226"/>
      <c r="C812" s="98"/>
      <c r="D812" s="292"/>
      <c r="E812" s="27"/>
      <c r="F812" s="470"/>
    </row>
    <row r="813" spans="1:6">
      <c r="A813" s="510"/>
      <c r="B813" s="226"/>
      <c r="C813" s="98"/>
      <c r="D813" s="292"/>
      <c r="E813" s="27"/>
      <c r="F813" s="470"/>
    </row>
    <row r="814" spans="1:6">
      <c r="A814" s="510"/>
      <c r="B814" s="226"/>
      <c r="C814" s="98"/>
      <c r="D814" s="292"/>
      <c r="E814" s="27"/>
      <c r="F814" s="470"/>
    </row>
    <row r="815" spans="1:6">
      <c r="A815" s="510"/>
      <c r="B815" s="226"/>
      <c r="C815" s="98"/>
      <c r="D815" s="292"/>
      <c r="E815" s="27"/>
      <c r="F815" s="470"/>
    </row>
    <row r="816" spans="1:6">
      <c r="A816" s="510"/>
      <c r="B816" s="226"/>
      <c r="C816" s="98"/>
      <c r="D816" s="292"/>
      <c r="E816" s="27"/>
      <c r="F816" s="470"/>
    </row>
    <row r="817" spans="1:6" ht="31.5" thickBot="1">
      <c r="A817" s="511"/>
      <c r="B817" s="246" t="s">
        <v>283</v>
      </c>
      <c r="C817" s="111"/>
      <c r="D817" s="62"/>
      <c r="E817" s="34"/>
      <c r="F817" s="488">
        <f>SUM(F783:F816)</f>
        <v>0</v>
      </c>
    </row>
    <row r="818" spans="1:6" ht="16" thickTop="1">
      <c r="A818" s="496" t="s">
        <v>28</v>
      </c>
      <c r="B818" s="185" t="s">
        <v>29</v>
      </c>
      <c r="C818" s="13" t="s">
        <v>149</v>
      </c>
      <c r="D818" s="14" t="s">
        <v>150</v>
      </c>
      <c r="E818" s="15" t="s">
        <v>151</v>
      </c>
      <c r="F818" s="487" t="s">
        <v>152</v>
      </c>
    </row>
    <row r="819" spans="1:6">
      <c r="A819" s="508"/>
      <c r="B819" s="50" t="s">
        <v>284</v>
      </c>
      <c r="C819" s="25"/>
      <c r="D819" s="61"/>
      <c r="E819" s="27"/>
      <c r="F819" s="470"/>
    </row>
    <row r="820" spans="1:6">
      <c r="A820" s="508"/>
      <c r="B820" s="50" t="s">
        <v>371</v>
      </c>
      <c r="C820" s="25"/>
      <c r="D820" s="61"/>
      <c r="E820" s="27"/>
      <c r="F820" s="470"/>
    </row>
    <row r="821" spans="1:6">
      <c r="A821" s="508"/>
      <c r="B821" s="51"/>
      <c r="C821" s="25"/>
      <c r="D821" s="61"/>
      <c r="E821" s="27"/>
      <c r="F821" s="470"/>
    </row>
    <row r="822" spans="1:6" ht="31">
      <c r="A822" s="475"/>
      <c r="B822" s="209" t="s">
        <v>286</v>
      </c>
      <c r="C822" s="63"/>
      <c r="D822" s="358"/>
      <c r="E822" s="64"/>
      <c r="F822" s="472"/>
    </row>
    <row r="823" spans="1:6">
      <c r="A823" s="475"/>
      <c r="B823" s="209"/>
      <c r="C823" s="63"/>
      <c r="D823" s="358"/>
      <c r="E823" s="64"/>
      <c r="F823" s="470"/>
    </row>
    <row r="824" spans="1:6">
      <c r="A824" s="475"/>
      <c r="B824" s="209" t="s">
        <v>449</v>
      </c>
      <c r="C824" s="63"/>
      <c r="D824" s="358"/>
      <c r="E824" s="64"/>
      <c r="F824" s="470"/>
    </row>
    <row r="825" spans="1:6" ht="48.75" customHeight="1">
      <c r="A825" s="475" t="s">
        <v>5</v>
      </c>
      <c r="B825" s="213" t="s">
        <v>775</v>
      </c>
      <c r="C825" s="143" t="s">
        <v>19</v>
      </c>
      <c r="D825" s="356">
        <v>1</v>
      </c>
      <c r="E825" s="67"/>
      <c r="F825" s="493">
        <f>E825*D825</f>
        <v>0</v>
      </c>
    </row>
    <row r="826" spans="1:6">
      <c r="A826" s="475"/>
      <c r="B826" s="209"/>
      <c r="C826" s="63"/>
      <c r="D826" s="358"/>
      <c r="E826" s="64"/>
      <c r="F826" s="470"/>
    </row>
    <row r="827" spans="1:6">
      <c r="A827" s="475"/>
      <c r="B827" s="209" t="s">
        <v>400</v>
      </c>
      <c r="C827" s="63"/>
      <c r="D827" s="358"/>
      <c r="E827" s="64"/>
      <c r="F827" s="495"/>
    </row>
    <row r="828" spans="1:6" ht="46.5">
      <c r="A828" s="475" t="s">
        <v>6</v>
      </c>
      <c r="B828" s="214" t="s">
        <v>540</v>
      </c>
      <c r="C828" s="69" t="s">
        <v>23</v>
      </c>
      <c r="D828" s="356">
        <v>1</v>
      </c>
      <c r="E828" s="67"/>
      <c r="F828" s="493">
        <f>E828*D828</f>
        <v>0</v>
      </c>
    </row>
    <row r="829" spans="1:6">
      <c r="A829" s="475"/>
      <c r="B829" s="213"/>
      <c r="C829" s="63"/>
      <c r="D829" s="358"/>
      <c r="E829" s="110"/>
      <c r="F829" s="495"/>
    </row>
    <row r="830" spans="1:6" ht="67.5" customHeight="1">
      <c r="A830" s="505" t="s">
        <v>7</v>
      </c>
      <c r="B830" s="213" t="s">
        <v>401</v>
      </c>
      <c r="C830" s="69" t="s">
        <v>22</v>
      </c>
      <c r="D830" s="356">
        <v>10</v>
      </c>
      <c r="E830" s="67"/>
      <c r="F830" s="493">
        <f>E830*D830</f>
        <v>0</v>
      </c>
    </row>
    <row r="831" spans="1:6">
      <c r="A831" s="475"/>
      <c r="B831" s="209"/>
      <c r="C831" s="63"/>
      <c r="D831" s="358"/>
      <c r="E831" s="64"/>
      <c r="F831" s="470"/>
    </row>
    <row r="832" spans="1:6">
      <c r="A832" s="475"/>
      <c r="B832" s="247" t="s">
        <v>287</v>
      </c>
      <c r="C832" s="66"/>
      <c r="D832" s="356"/>
      <c r="E832" s="67"/>
      <c r="F832" s="470"/>
    </row>
    <row r="833" spans="1:6" ht="66.650000000000006" customHeight="1">
      <c r="A833" s="475" t="s">
        <v>8</v>
      </c>
      <c r="B833" s="238" t="s">
        <v>411</v>
      </c>
      <c r="C833" s="69" t="s">
        <v>23</v>
      </c>
      <c r="D833" s="356">
        <v>12</v>
      </c>
      <c r="E833" s="67"/>
      <c r="F833" s="493">
        <f>E833*D833</f>
        <v>0</v>
      </c>
    </row>
    <row r="834" spans="1:6">
      <c r="A834" s="475"/>
      <c r="B834" s="248"/>
      <c r="C834" s="69"/>
      <c r="D834" s="356"/>
      <c r="E834" s="67"/>
      <c r="F834" s="470"/>
    </row>
    <row r="835" spans="1:6" ht="31">
      <c r="A835" s="475" t="s">
        <v>9</v>
      </c>
      <c r="B835" s="249" t="s">
        <v>438</v>
      </c>
      <c r="C835" s="70" t="s">
        <v>23</v>
      </c>
      <c r="D835" s="71">
        <v>12</v>
      </c>
      <c r="E835" s="72"/>
      <c r="F835" s="470">
        <f>E835*D835</f>
        <v>0</v>
      </c>
    </row>
    <row r="836" spans="1:6">
      <c r="A836" s="475"/>
      <c r="B836" s="93"/>
      <c r="C836" s="70"/>
      <c r="D836" s="71"/>
      <c r="E836" s="72"/>
      <c r="F836" s="470"/>
    </row>
    <row r="837" spans="1:6" ht="31">
      <c r="A837" s="475" t="s">
        <v>10</v>
      </c>
      <c r="B837" s="249" t="s">
        <v>541</v>
      </c>
      <c r="C837" s="70" t="s">
        <v>23</v>
      </c>
      <c r="D837" s="71">
        <v>4</v>
      </c>
      <c r="E837" s="72"/>
      <c r="F837" s="470">
        <f>E837*D837</f>
        <v>0</v>
      </c>
    </row>
    <row r="838" spans="1:6">
      <c r="A838" s="475"/>
      <c r="B838" s="93"/>
      <c r="C838" s="70"/>
      <c r="D838" s="71"/>
      <c r="E838" s="72"/>
      <c r="F838" s="470"/>
    </row>
    <row r="839" spans="1:6">
      <c r="A839" s="475" t="s">
        <v>11</v>
      </c>
      <c r="B839" s="93" t="s">
        <v>288</v>
      </c>
      <c r="C839" s="70" t="s">
        <v>23</v>
      </c>
      <c r="D839" s="71">
        <v>2</v>
      </c>
      <c r="E839" s="72"/>
      <c r="F839" s="470">
        <f>E839*D839</f>
        <v>0</v>
      </c>
    </row>
    <row r="840" spans="1:6">
      <c r="A840" s="475"/>
      <c r="B840" s="93"/>
      <c r="C840" s="70"/>
      <c r="D840" s="71"/>
      <c r="E840" s="72"/>
      <c r="F840" s="470"/>
    </row>
    <row r="841" spans="1:6">
      <c r="A841" s="475" t="s">
        <v>12</v>
      </c>
      <c r="B841" s="93" t="s">
        <v>289</v>
      </c>
      <c r="C841" s="70" t="s">
        <v>23</v>
      </c>
      <c r="D841" s="71">
        <v>1</v>
      </c>
      <c r="E841" s="72"/>
      <c r="F841" s="470">
        <f>E841*D841</f>
        <v>0</v>
      </c>
    </row>
    <row r="842" spans="1:6">
      <c r="A842" s="475"/>
      <c r="B842" s="93"/>
      <c r="C842" s="70"/>
      <c r="D842" s="71"/>
      <c r="E842" s="105"/>
      <c r="F842" s="470"/>
    </row>
    <row r="843" spans="1:6">
      <c r="A843" s="475"/>
      <c r="B843" s="250" t="s">
        <v>291</v>
      </c>
      <c r="C843" s="70"/>
      <c r="D843" s="71"/>
      <c r="E843" s="71"/>
      <c r="F843" s="470"/>
    </row>
    <row r="844" spans="1:6" ht="46.5">
      <c r="A844" s="475" t="s">
        <v>147</v>
      </c>
      <c r="B844" s="214" t="s">
        <v>412</v>
      </c>
      <c r="C844" s="70" t="s">
        <v>23</v>
      </c>
      <c r="D844" s="73">
        <v>4</v>
      </c>
      <c r="E844" s="74"/>
      <c r="F844" s="493">
        <f>E844*D844</f>
        <v>0</v>
      </c>
    </row>
    <row r="845" spans="1:6">
      <c r="A845" s="475"/>
      <c r="B845" s="96"/>
      <c r="C845" s="75"/>
      <c r="D845" s="73"/>
      <c r="E845" s="74"/>
      <c r="F845" s="470"/>
    </row>
    <row r="846" spans="1:6">
      <c r="A846" s="475" t="s">
        <v>13</v>
      </c>
      <c r="B846" s="96" t="s">
        <v>292</v>
      </c>
      <c r="C846" s="70" t="s">
        <v>23</v>
      </c>
      <c r="D846" s="73">
        <v>2</v>
      </c>
      <c r="E846" s="74"/>
      <c r="F846" s="470">
        <f>E846*D846</f>
        <v>0</v>
      </c>
    </row>
    <row r="847" spans="1:6">
      <c r="A847" s="475"/>
      <c r="B847" s="93"/>
      <c r="C847" s="70"/>
      <c r="D847" s="71"/>
      <c r="E847" s="105"/>
      <c r="F847" s="470"/>
    </row>
    <row r="848" spans="1:6">
      <c r="A848" s="475"/>
      <c r="B848" s="93"/>
      <c r="C848" s="70"/>
      <c r="D848" s="71"/>
      <c r="E848" s="105"/>
      <c r="F848" s="470"/>
    </row>
    <row r="849" spans="1:6">
      <c r="A849" s="475"/>
      <c r="B849" s="93"/>
      <c r="C849" s="70"/>
      <c r="D849" s="71"/>
      <c r="E849" s="105"/>
      <c r="F849" s="470"/>
    </row>
    <row r="850" spans="1:6">
      <c r="A850" s="475"/>
      <c r="B850" s="93"/>
      <c r="C850" s="70"/>
      <c r="D850" s="71"/>
      <c r="E850" s="105"/>
      <c r="F850" s="470"/>
    </row>
    <row r="851" spans="1:6" ht="16" thickBot="1">
      <c r="A851" s="501"/>
      <c r="B851" s="202" t="s">
        <v>1</v>
      </c>
      <c r="C851" s="47"/>
      <c r="D851" s="342"/>
      <c r="E851" s="48"/>
      <c r="F851" s="488">
        <f>SUM(F825:F850)</f>
        <v>0</v>
      </c>
    </row>
    <row r="852" spans="1:6" ht="16" thickTop="1">
      <c r="A852" s="496" t="s">
        <v>28</v>
      </c>
      <c r="B852" s="185" t="s">
        <v>29</v>
      </c>
      <c r="C852" s="13" t="s">
        <v>149</v>
      </c>
      <c r="D852" s="14" t="s">
        <v>150</v>
      </c>
      <c r="E852" s="15" t="s">
        <v>151</v>
      </c>
      <c r="F852" s="487" t="s">
        <v>152</v>
      </c>
    </row>
    <row r="853" spans="1:6">
      <c r="A853" s="475"/>
      <c r="B853" s="96"/>
      <c r="C853" s="70"/>
      <c r="D853" s="73"/>
      <c r="E853" s="74"/>
      <c r="F853" s="470"/>
    </row>
    <row r="854" spans="1:6">
      <c r="A854" s="498"/>
      <c r="B854" s="250" t="s">
        <v>402</v>
      </c>
      <c r="C854" s="70"/>
      <c r="D854" s="73"/>
      <c r="E854" s="74"/>
      <c r="F854" s="493"/>
    </row>
    <row r="855" spans="1:6">
      <c r="A855" s="498" t="s">
        <v>5</v>
      </c>
      <c r="B855" s="213" t="s">
        <v>403</v>
      </c>
      <c r="C855" s="69" t="s">
        <v>22</v>
      </c>
      <c r="D855" s="356">
        <v>20</v>
      </c>
      <c r="E855" s="67"/>
      <c r="F855" s="493">
        <f>E855*D855</f>
        <v>0</v>
      </c>
    </row>
    <row r="856" spans="1:6">
      <c r="A856" s="498"/>
      <c r="B856" s="250"/>
      <c r="C856" s="70"/>
      <c r="D856" s="73"/>
      <c r="E856" s="74"/>
      <c r="F856" s="493"/>
    </row>
    <row r="857" spans="1:6">
      <c r="A857" s="498" t="s">
        <v>6</v>
      </c>
      <c r="B857" s="213" t="s">
        <v>404</v>
      </c>
      <c r="C857" s="70" t="s">
        <v>23</v>
      </c>
      <c r="D857" s="73">
        <v>1</v>
      </c>
      <c r="E857" s="74"/>
      <c r="F857" s="493">
        <f>E857*D857</f>
        <v>0</v>
      </c>
    </row>
    <row r="858" spans="1:6">
      <c r="A858" s="498"/>
      <c r="B858" s="213"/>
      <c r="C858" s="70"/>
      <c r="D858" s="73"/>
      <c r="E858" s="74"/>
      <c r="F858" s="493"/>
    </row>
    <row r="859" spans="1:6">
      <c r="A859" s="498" t="s">
        <v>7</v>
      </c>
      <c r="B859" s="213" t="s">
        <v>405</v>
      </c>
      <c r="C859" s="70" t="s">
        <v>23</v>
      </c>
      <c r="D859" s="73">
        <v>2</v>
      </c>
      <c r="E859" s="74"/>
      <c r="F859" s="493">
        <f>E859*D859</f>
        <v>0</v>
      </c>
    </row>
    <row r="860" spans="1:6">
      <c r="A860" s="498"/>
      <c r="B860" s="213"/>
      <c r="C860" s="70"/>
      <c r="D860" s="73"/>
      <c r="E860" s="74"/>
      <c r="F860" s="493"/>
    </row>
    <row r="861" spans="1:6">
      <c r="A861" s="498"/>
      <c r="B861" s="250" t="s">
        <v>406</v>
      </c>
      <c r="C861" s="70"/>
      <c r="D861" s="73"/>
      <c r="E861" s="74"/>
      <c r="F861" s="493"/>
    </row>
    <row r="862" spans="1:6" ht="62">
      <c r="A862" s="498" t="s">
        <v>8</v>
      </c>
      <c r="B862" s="251" t="s">
        <v>407</v>
      </c>
      <c r="C862" s="70" t="s">
        <v>23</v>
      </c>
      <c r="D862" s="73">
        <v>1</v>
      </c>
      <c r="E862" s="74"/>
      <c r="F862" s="493">
        <f>E862*D862</f>
        <v>0</v>
      </c>
    </row>
    <row r="863" spans="1:6">
      <c r="A863" s="498"/>
      <c r="B863" s="251"/>
      <c r="C863" s="70"/>
      <c r="D863" s="73"/>
      <c r="E863" s="74"/>
      <c r="F863" s="493"/>
    </row>
    <row r="864" spans="1:6">
      <c r="A864" s="498"/>
      <c r="B864" s="250" t="s">
        <v>408</v>
      </c>
      <c r="C864" s="70"/>
      <c r="D864" s="73"/>
      <c r="E864" s="74"/>
      <c r="F864" s="493"/>
    </row>
    <row r="865" spans="1:6" ht="33.65" customHeight="1">
      <c r="A865" s="498" t="s">
        <v>9</v>
      </c>
      <c r="B865" s="96" t="s">
        <v>409</v>
      </c>
      <c r="C865" s="70" t="s">
        <v>19</v>
      </c>
      <c r="D865" s="73">
        <v>1</v>
      </c>
      <c r="E865" s="74"/>
      <c r="F865" s="493">
        <f>E865*D865</f>
        <v>0</v>
      </c>
    </row>
    <row r="866" spans="1:6">
      <c r="A866" s="475"/>
      <c r="B866" s="96"/>
      <c r="C866" s="70"/>
      <c r="D866" s="73"/>
      <c r="E866" s="74"/>
      <c r="F866" s="470"/>
    </row>
    <row r="867" spans="1:6" ht="16" thickBot="1">
      <c r="A867" s="502"/>
      <c r="B867" s="193" t="s">
        <v>1</v>
      </c>
      <c r="C867" s="142"/>
      <c r="D867" s="292"/>
      <c r="E867" s="27"/>
      <c r="F867" s="488">
        <f>SUM(F855:F866)</f>
        <v>0</v>
      </c>
    </row>
    <row r="868" spans="1:6" ht="16" thickTop="1">
      <c r="A868" s="475"/>
      <c r="B868" s="189"/>
      <c r="C868" s="25"/>
      <c r="D868" s="61"/>
      <c r="E868" s="27"/>
      <c r="F868" s="470"/>
    </row>
    <row r="869" spans="1:6">
      <c r="A869" s="475"/>
      <c r="B869" s="188" t="s">
        <v>281</v>
      </c>
      <c r="C869" s="25"/>
      <c r="D869" s="61"/>
      <c r="E869" s="27"/>
      <c r="F869" s="470"/>
    </row>
    <row r="870" spans="1:6">
      <c r="A870" s="475"/>
      <c r="B870" s="186"/>
      <c r="C870" s="25"/>
      <c r="D870" s="61"/>
      <c r="E870" s="27"/>
      <c r="F870" s="470"/>
    </row>
    <row r="871" spans="1:6">
      <c r="A871" s="475"/>
      <c r="B871" s="189"/>
      <c r="C871" s="25"/>
      <c r="D871" s="61"/>
      <c r="E871" s="27"/>
      <c r="F871" s="470"/>
    </row>
    <row r="872" spans="1:6">
      <c r="A872" s="475"/>
      <c r="B872" s="189" t="s">
        <v>756</v>
      </c>
      <c r="C872" s="25"/>
      <c r="D872" s="61"/>
      <c r="E872" s="27"/>
      <c r="F872" s="470">
        <f>F851</f>
        <v>0</v>
      </c>
    </row>
    <row r="873" spans="1:6">
      <c r="A873" s="475"/>
      <c r="B873" s="189"/>
      <c r="C873" s="25"/>
      <c r="D873" s="61"/>
      <c r="E873" s="27"/>
      <c r="F873" s="470"/>
    </row>
    <row r="874" spans="1:6">
      <c r="A874" s="475"/>
      <c r="B874" s="189"/>
      <c r="C874" s="25"/>
      <c r="D874" s="61"/>
      <c r="E874" s="27"/>
      <c r="F874" s="470"/>
    </row>
    <row r="875" spans="1:6">
      <c r="A875" s="475"/>
      <c r="B875" s="189" t="s">
        <v>781</v>
      </c>
      <c r="C875" s="25"/>
      <c r="D875" s="61"/>
      <c r="E875" s="56"/>
      <c r="F875" s="470">
        <f>F867</f>
        <v>0</v>
      </c>
    </row>
    <row r="876" spans="1:6">
      <c r="A876" s="475"/>
      <c r="B876" s="189"/>
      <c r="C876" s="25"/>
      <c r="D876" s="61"/>
      <c r="E876" s="56"/>
      <c r="F876" s="470"/>
    </row>
    <row r="877" spans="1:6">
      <c r="A877" s="475"/>
      <c r="B877" s="189"/>
      <c r="C877" s="25"/>
      <c r="D877" s="61"/>
      <c r="E877" s="56"/>
      <c r="F877" s="470"/>
    </row>
    <row r="878" spans="1:6">
      <c r="A878" s="475"/>
      <c r="B878" s="189"/>
      <c r="C878" s="25"/>
      <c r="D878" s="61"/>
      <c r="E878" s="56"/>
      <c r="F878" s="470"/>
    </row>
    <row r="879" spans="1:6">
      <c r="A879" s="475"/>
      <c r="B879" s="189"/>
      <c r="C879" s="25"/>
      <c r="D879" s="61"/>
      <c r="E879" s="56"/>
      <c r="F879" s="470"/>
    </row>
    <row r="880" spans="1:6">
      <c r="A880" s="475"/>
      <c r="B880" s="189"/>
      <c r="C880" s="25"/>
      <c r="D880" s="61"/>
      <c r="E880" s="56"/>
      <c r="F880" s="470"/>
    </row>
    <row r="881" spans="1:6">
      <c r="A881" s="475"/>
      <c r="B881" s="189"/>
      <c r="C881" s="25"/>
      <c r="D881" s="61"/>
      <c r="E881" s="56"/>
      <c r="F881" s="470"/>
    </row>
    <row r="882" spans="1:6">
      <c r="A882" s="475"/>
      <c r="B882" s="189"/>
      <c r="C882" s="25"/>
      <c r="D882" s="61"/>
      <c r="E882" s="56"/>
      <c r="F882" s="470"/>
    </row>
    <row r="883" spans="1:6">
      <c r="A883" s="475"/>
      <c r="B883" s="189"/>
      <c r="C883" s="25"/>
      <c r="D883" s="61"/>
      <c r="E883" s="56"/>
      <c r="F883" s="470"/>
    </row>
    <row r="884" spans="1:6" ht="16.899999999999999" customHeight="1">
      <c r="A884" s="475"/>
      <c r="B884" s="189"/>
      <c r="C884" s="25"/>
      <c r="D884" s="61"/>
      <c r="E884" s="56"/>
      <c r="F884" s="470"/>
    </row>
    <row r="885" spans="1:6">
      <c r="A885" s="475"/>
      <c r="B885" s="189"/>
      <c r="C885" s="25"/>
      <c r="D885" s="61"/>
      <c r="E885" s="56"/>
      <c r="F885" s="470"/>
    </row>
    <row r="886" spans="1:6">
      <c r="A886" s="475"/>
      <c r="B886" s="189"/>
      <c r="C886" s="25"/>
      <c r="D886" s="61"/>
      <c r="E886" s="56"/>
      <c r="F886" s="470"/>
    </row>
    <row r="887" spans="1:6">
      <c r="A887" s="475"/>
      <c r="B887" s="189"/>
      <c r="C887" s="25"/>
      <c r="D887" s="61"/>
      <c r="E887" s="56"/>
      <c r="F887" s="470"/>
    </row>
    <row r="888" spans="1:6">
      <c r="A888" s="475"/>
      <c r="B888" s="189"/>
      <c r="C888" s="25"/>
      <c r="D888" s="61"/>
      <c r="E888" s="56"/>
      <c r="F888" s="470"/>
    </row>
    <row r="889" spans="1:6">
      <c r="A889" s="475"/>
      <c r="B889" s="189"/>
      <c r="C889" s="25"/>
      <c r="D889" s="61"/>
      <c r="E889" s="56"/>
      <c r="F889" s="470"/>
    </row>
    <row r="890" spans="1:6">
      <c r="A890" s="475"/>
      <c r="B890" s="189"/>
      <c r="C890" s="25"/>
      <c r="D890" s="61"/>
      <c r="E890" s="56"/>
      <c r="F890" s="470"/>
    </row>
    <row r="891" spans="1:6">
      <c r="A891" s="475"/>
      <c r="B891" s="189"/>
      <c r="C891" s="25"/>
      <c r="D891" s="61"/>
      <c r="E891" s="56"/>
      <c r="F891" s="470"/>
    </row>
    <row r="892" spans="1:6">
      <c r="A892" s="475"/>
      <c r="B892" s="189"/>
      <c r="C892" s="25"/>
      <c r="D892" s="61"/>
      <c r="E892" s="56"/>
      <c r="F892" s="470"/>
    </row>
    <row r="893" spans="1:6">
      <c r="A893" s="475"/>
      <c r="B893" s="189"/>
      <c r="C893" s="25"/>
      <c r="D893" s="61"/>
      <c r="E893" s="56"/>
      <c r="F893" s="470"/>
    </row>
    <row r="894" spans="1:6">
      <c r="A894" s="475"/>
      <c r="B894" s="189"/>
      <c r="C894" s="25"/>
      <c r="D894" s="61"/>
      <c r="E894" s="56"/>
      <c r="F894" s="470"/>
    </row>
    <row r="895" spans="1:6" ht="31.5" thickBot="1">
      <c r="A895" s="504"/>
      <c r="B895" s="194" t="s">
        <v>293</v>
      </c>
      <c r="C895" s="32"/>
      <c r="D895" s="62"/>
      <c r="E895" s="34"/>
      <c r="F895" s="488">
        <f>SUM(F872:F894)</f>
        <v>0</v>
      </c>
    </row>
    <row r="896" spans="1:6" ht="16" thickTop="1"/>
  </sheetData>
  <mergeCells count="3">
    <mergeCell ref="A1:F1"/>
    <mergeCell ref="A2:E2"/>
    <mergeCell ref="A3:E3"/>
  </mergeCells>
  <conditionalFormatting sqref="D758:D759 B713 B611 B632 B724 B605:C607 B595:C596 B573:C579 B592:C593 B539:C539 B497 B501:B502 B504 B506 B489 B496:C496 B494:C494 B491:C491 B483:C488 B521:C521 B458:B459 B468:C468 B427 B430:C435 B419:C420 B424:C426 C404 B370:C370 B375:C376 B397:C397 B395:C395 B356 B330 A318 B320:C324 C329:C330 B296:B301 B287 B280:C282 B291:B293 B285:C286 B273 C277:C279 B249:C253 B235:C238 B240:C242 B260:C260 B262:C262 C230:C233 B230:B232 B185:C187 B182 B180:C180 B190:C194 B157 C155:C157 B153:C153 B124:C124 B111:B112 C112 B130:C132 B155 B159:C159 B196:C228 B307:C318 B326:C327 B332:C332 C406 C408 C410 B438:C449">
    <cfRule type="cellIs" dxfId="14" priority="57" operator="equal">
      <formula>0</formula>
    </cfRule>
  </conditionalFormatting>
  <conditionalFormatting sqref="B90:C90 B92:C92 B94:C94 B96:C96 B98:C98 B105:C105 B108:C108 B113:C113 B115:C115 B117:C117 B120:C120 B122:C122 B125:C125 B127:C127 B129:C129">
    <cfRule type="cellIs" dxfId="13" priority="4" operator="equal">
      <formula>0</formula>
    </cfRule>
  </conditionalFormatting>
  <conditionalFormatting sqref="B325:C325">
    <cfRule type="cellIs" dxfId="12" priority="3" operator="equal">
      <formula>0</formula>
    </cfRule>
  </conditionalFormatting>
  <conditionalFormatting sqref="B331:C331 B328:C328">
    <cfRule type="cellIs" dxfId="11" priority="2" operator="equal">
      <formula>0</formula>
    </cfRule>
  </conditionalFormatting>
  <conditionalFormatting sqref="B342:C342 B340:C340 B338:C338 B336:C336 B334:C334">
    <cfRule type="cellIs" dxfId="10" priority="1" operator="equal">
      <formula>0</formula>
    </cfRule>
  </conditionalFormatting>
  <pageMargins left="0.7" right="0.7" top="0.75" bottom="0.75" header="0.3" footer="0.3"/>
  <pageSetup scale="90" orientation="portrait" r:id="rId1"/>
  <headerFooter>
    <oddFooter>&amp;LWabusana HC III&amp;CPage &amp;P of &amp;N&amp;RBill 2 OPD Building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8"/>
  <sheetViews>
    <sheetView view="pageBreakPreview" zoomScale="60" zoomScaleNormal="60" workbookViewId="0">
      <selection activeCell="C29" sqref="C29"/>
    </sheetView>
  </sheetViews>
  <sheetFormatPr defaultRowHeight="12.5"/>
  <sheetData>
    <row r="1" spans="1:15" ht="13">
      <c r="A1" s="3"/>
      <c r="B1" s="3"/>
      <c r="C1" s="3"/>
      <c r="D1" s="3"/>
      <c r="E1" s="3"/>
      <c r="F1" s="3"/>
      <c r="G1" s="3"/>
      <c r="H1" s="3"/>
      <c r="I1" s="3"/>
      <c r="J1" s="3"/>
      <c r="K1" s="3"/>
      <c r="L1" s="3"/>
      <c r="M1" s="3"/>
      <c r="N1" s="3"/>
      <c r="O1" s="3"/>
    </row>
    <row r="2" spans="1:15" ht="13">
      <c r="A2" s="3"/>
      <c r="B2" s="3"/>
      <c r="C2" s="3"/>
      <c r="D2" s="3"/>
      <c r="E2" s="3"/>
      <c r="F2" s="3"/>
      <c r="G2" s="3"/>
      <c r="H2" s="3"/>
      <c r="I2" s="3"/>
      <c r="J2" s="3"/>
      <c r="K2" s="3"/>
      <c r="L2" s="3"/>
      <c r="M2" s="3"/>
      <c r="N2" s="3"/>
      <c r="O2" s="3"/>
    </row>
    <row r="3" spans="1:15" ht="13">
      <c r="A3" s="3"/>
      <c r="B3" s="3"/>
      <c r="C3" s="3"/>
      <c r="D3" s="3"/>
      <c r="E3" s="3"/>
      <c r="F3" s="3"/>
      <c r="G3" s="3"/>
      <c r="H3" s="3"/>
      <c r="I3" s="3"/>
      <c r="J3" s="3"/>
      <c r="K3" s="3"/>
      <c r="L3" s="3"/>
      <c r="M3" s="3"/>
      <c r="N3" s="3"/>
      <c r="O3" s="3"/>
    </row>
    <row r="4" spans="1:15" ht="13">
      <c r="A4" s="3"/>
      <c r="B4" s="3"/>
      <c r="C4" s="3"/>
      <c r="D4" s="3"/>
      <c r="E4" s="3"/>
      <c r="F4" s="3"/>
      <c r="G4" s="3"/>
      <c r="H4" s="3"/>
      <c r="I4" s="3"/>
      <c r="J4" s="3"/>
      <c r="K4" s="3"/>
      <c r="L4" s="3"/>
      <c r="M4" s="3"/>
      <c r="N4" s="3"/>
      <c r="O4" s="3"/>
    </row>
    <row r="5" spans="1:15" ht="13">
      <c r="A5" s="3"/>
      <c r="B5" s="3"/>
      <c r="C5" s="3"/>
      <c r="D5" s="3"/>
      <c r="E5" s="3"/>
      <c r="F5" s="3"/>
      <c r="G5" s="3"/>
      <c r="H5" s="3"/>
      <c r="I5" s="3"/>
      <c r="J5" s="3"/>
      <c r="K5" s="3"/>
      <c r="L5" s="3"/>
      <c r="M5" s="3"/>
      <c r="N5" s="3"/>
      <c r="O5" s="3"/>
    </row>
    <row r="6" spans="1:15" ht="13">
      <c r="A6" s="3"/>
      <c r="B6" s="3"/>
      <c r="C6" s="3"/>
      <c r="D6" s="3"/>
      <c r="E6" s="3"/>
      <c r="F6" s="3"/>
      <c r="G6" s="3"/>
      <c r="H6" s="3"/>
      <c r="I6" s="3"/>
      <c r="J6" s="3"/>
      <c r="K6" s="3"/>
      <c r="L6" s="3"/>
      <c r="M6" s="3"/>
      <c r="N6" s="3"/>
      <c r="O6" s="3"/>
    </row>
    <row r="7" spans="1:15" ht="13">
      <c r="A7" s="3"/>
      <c r="B7" s="3"/>
      <c r="C7" s="3"/>
      <c r="D7" s="3"/>
      <c r="E7" s="3"/>
      <c r="F7" s="3"/>
      <c r="G7" s="3"/>
      <c r="H7" s="3"/>
      <c r="I7" s="3"/>
      <c r="J7" s="3"/>
      <c r="K7" s="3"/>
      <c r="L7" s="3"/>
      <c r="M7" s="3"/>
      <c r="N7" s="3"/>
      <c r="O7" s="3"/>
    </row>
    <row r="8" spans="1:15" ht="13">
      <c r="A8" s="3"/>
      <c r="B8" s="3"/>
      <c r="C8" s="3"/>
      <c r="D8" s="3"/>
      <c r="E8" s="3"/>
      <c r="F8" s="3"/>
      <c r="G8" s="3"/>
      <c r="H8" s="3"/>
      <c r="I8" s="3"/>
      <c r="J8" s="3"/>
      <c r="K8" s="3"/>
      <c r="L8" s="3"/>
      <c r="M8" s="3"/>
      <c r="N8" s="3"/>
      <c r="O8" s="3"/>
    </row>
    <row r="9" spans="1:15" ht="13">
      <c r="A9" s="3"/>
      <c r="B9" s="3"/>
      <c r="C9" s="3"/>
      <c r="D9" s="3"/>
      <c r="E9" s="3"/>
      <c r="F9" s="3"/>
      <c r="G9" s="3"/>
      <c r="H9" s="3"/>
      <c r="I9" s="3"/>
      <c r="J9" s="3"/>
      <c r="K9" s="3"/>
      <c r="L9" s="3"/>
      <c r="M9" s="3"/>
      <c r="N9" s="3"/>
      <c r="O9" s="3"/>
    </row>
    <row r="10" spans="1:15" ht="13">
      <c r="A10" s="3"/>
      <c r="B10" s="3"/>
      <c r="C10" s="3"/>
      <c r="D10" s="3"/>
      <c r="E10" s="3"/>
      <c r="F10" s="3"/>
      <c r="G10" s="3"/>
      <c r="H10" s="3"/>
      <c r="I10" s="3"/>
      <c r="J10" s="3"/>
      <c r="K10" s="3"/>
      <c r="L10" s="3"/>
      <c r="M10" s="3"/>
      <c r="N10" s="3"/>
      <c r="O10" s="3"/>
    </row>
    <row r="11" spans="1:15" ht="13">
      <c r="A11" s="3"/>
      <c r="B11" s="3"/>
      <c r="C11" s="3"/>
      <c r="D11" s="3"/>
      <c r="E11" s="3"/>
      <c r="F11" s="3"/>
      <c r="G11" s="3"/>
      <c r="H11" s="3"/>
      <c r="I11" s="3"/>
      <c r="J11" s="3"/>
      <c r="K11" s="3"/>
      <c r="L11" s="3"/>
      <c r="M11" s="3"/>
      <c r="N11" s="3"/>
      <c r="O11" s="3"/>
    </row>
    <row r="12" spans="1:15" ht="13">
      <c r="A12" s="3"/>
      <c r="B12" s="3"/>
      <c r="C12" s="3"/>
      <c r="D12" s="3"/>
      <c r="E12" s="3"/>
      <c r="F12" s="3"/>
      <c r="G12" s="3"/>
      <c r="H12" s="3"/>
      <c r="I12" s="3"/>
      <c r="J12" s="3"/>
      <c r="K12" s="3"/>
      <c r="L12" s="3"/>
      <c r="M12" s="3"/>
      <c r="N12" s="3"/>
      <c r="O12" s="3"/>
    </row>
    <row r="13" spans="1:15" ht="13">
      <c r="A13" s="3"/>
      <c r="B13" s="3"/>
      <c r="C13" s="3"/>
      <c r="D13" s="3"/>
      <c r="E13" s="3"/>
      <c r="F13" s="3"/>
      <c r="G13" s="3"/>
      <c r="H13" s="3"/>
      <c r="I13" s="3"/>
      <c r="J13" s="3"/>
      <c r="K13" s="3"/>
      <c r="L13" s="3"/>
      <c r="M13" s="3"/>
      <c r="N13" s="3"/>
      <c r="O13" s="3"/>
    </row>
    <row r="14" spans="1:15" ht="13">
      <c r="A14" s="3"/>
      <c r="B14" s="3"/>
      <c r="C14" s="3"/>
      <c r="D14" s="3"/>
      <c r="E14" s="3"/>
      <c r="F14" s="3"/>
      <c r="G14" s="3"/>
      <c r="H14" s="3"/>
      <c r="I14" s="3"/>
      <c r="J14" s="3"/>
      <c r="K14" s="3"/>
      <c r="L14" s="3"/>
      <c r="M14" s="3"/>
      <c r="N14" s="3"/>
      <c r="O14" s="3"/>
    </row>
    <row r="15" spans="1:15" ht="13">
      <c r="A15" s="3"/>
      <c r="B15" s="3"/>
      <c r="C15" s="3"/>
      <c r="D15" s="3"/>
      <c r="E15" s="3"/>
      <c r="F15" s="3"/>
      <c r="G15" s="3"/>
      <c r="H15" s="3"/>
      <c r="I15" s="3"/>
      <c r="J15" s="3"/>
      <c r="K15" s="3"/>
      <c r="L15" s="3"/>
      <c r="M15" s="3"/>
      <c r="N15" s="3"/>
      <c r="O15" s="3"/>
    </row>
    <row r="16" spans="1:15" ht="13">
      <c r="A16" s="3"/>
      <c r="B16" s="3"/>
      <c r="C16" s="3"/>
      <c r="D16" s="3"/>
      <c r="E16" s="3"/>
      <c r="F16" s="3"/>
      <c r="G16" s="3"/>
      <c r="H16" s="3"/>
      <c r="I16" s="3"/>
      <c r="J16" s="3"/>
      <c r="K16" s="3"/>
      <c r="L16" s="3"/>
      <c r="M16" s="3"/>
      <c r="N16" s="3"/>
      <c r="O16" s="3"/>
    </row>
    <row r="17" spans="1:15" ht="13">
      <c r="A17" s="3"/>
      <c r="B17" s="3"/>
      <c r="C17" s="3"/>
      <c r="D17" s="3"/>
      <c r="E17" s="3"/>
      <c r="F17" s="3"/>
      <c r="G17" s="3"/>
      <c r="H17" s="3"/>
      <c r="I17" s="3"/>
      <c r="J17" s="3"/>
      <c r="K17" s="3"/>
      <c r="L17" s="3"/>
      <c r="M17" s="3"/>
      <c r="N17" s="3"/>
      <c r="O17" s="3"/>
    </row>
    <row r="18" spans="1:15" ht="13">
      <c r="A18" s="3"/>
      <c r="B18" s="3"/>
      <c r="C18" s="3"/>
      <c r="D18" s="3"/>
      <c r="E18" s="3"/>
      <c r="F18" s="3"/>
      <c r="G18" s="3"/>
      <c r="H18" s="3"/>
      <c r="I18" s="3"/>
      <c r="J18" s="3"/>
      <c r="K18" s="3"/>
      <c r="L18" s="3"/>
      <c r="M18" s="3"/>
      <c r="N18" s="3"/>
      <c r="O18" s="3"/>
    </row>
    <row r="19" spans="1:15" ht="13">
      <c r="A19" s="3"/>
      <c r="B19" s="3"/>
      <c r="C19" s="3"/>
      <c r="D19" s="3"/>
      <c r="E19" s="3"/>
      <c r="F19" s="3"/>
      <c r="G19" s="3"/>
      <c r="H19" s="3"/>
      <c r="I19" s="3"/>
      <c r="J19" s="3"/>
      <c r="K19" s="3"/>
      <c r="L19" s="3"/>
      <c r="M19" s="3"/>
      <c r="N19" s="3"/>
      <c r="O19" s="3"/>
    </row>
    <row r="20" spans="1:15" ht="13">
      <c r="A20" s="3"/>
      <c r="B20" s="3"/>
      <c r="C20" s="3"/>
      <c r="D20" s="3"/>
      <c r="E20" s="3"/>
      <c r="F20" s="3"/>
      <c r="G20" s="3"/>
      <c r="H20" s="3"/>
      <c r="I20" s="3"/>
      <c r="J20" s="3"/>
      <c r="K20" s="3"/>
      <c r="L20" s="3"/>
      <c r="M20" s="3"/>
      <c r="N20" s="3"/>
      <c r="O20" s="3"/>
    </row>
    <row r="21" spans="1:15" ht="13">
      <c r="A21" s="3"/>
      <c r="B21" s="3"/>
      <c r="C21" s="3"/>
      <c r="D21" s="3"/>
      <c r="E21" s="3"/>
      <c r="F21" s="3"/>
      <c r="G21" s="3"/>
      <c r="H21" s="3"/>
      <c r="I21" s="3"/>
      <c r="J21" s="3"/>
      <c r="K21" s="3"/>
      <c r="L21" s="3"/>
      <c r="M21" s="3"/>
      <c r="N21" s="3"/>
      <c r="O21" s="3"/>
    </row>
    <row r="22" spans="1:15" ht="13">
      <c r="A22" s="3"/>
      <c r="B22" s="3"/>
      <c r="C22" s="3"/>
      <c r="D22" s="3"/>
      <c r="E22" s="3"/>
      <c r="F22" s="3"/>
      <c r="G22" s="3"/>
      <c r="H22" s="3"/>
      <c r="I22" s="3"/>
      <c r="J22" s="3"/>
      <c r="K22" s="3"/>
      <c r="L22" s="3"/>
      <c r="M22" s="3"/>
      <c r="N22" s="3"/>
      <c r="O22" s="3"/>
    </row>
    <row r="23" spans="1:15" ht="35">
      <c r="A23" s="538" t="s">
        <v>739</v>
      </c>
      <c r="B23" s="538"/>
      <c r="C23" s="538"/>
      <c r="D23" s="538"/>
      <c r="E23" s="538"/>
      <c r="F23" s="538"/>
      <c r="G23" s="538"/>
      <c r="H23" s="538"/>
      <c r="I23" s="538"/>
      <c r="J23" s="538"/>
      <c r="K23" s="538"/>
      <c r="L23" s="538"/>
      <c r="M23" s="538"/>
      <c r="N23" s="538"/>
      <c r="O23" s="538"/>
    </row>
    <row r="24" spans="1:15" ht="13">
      <c r="A24" s="3"/>
      <c r="B24" s="3"/>
      <c r="C24" s="3"/>
      <c r="D24" s="3"/>
      <c r="E24" s="3"/>
      <c r="F24" s="3"/>
      <c r="G24" s="3"/>
      <c r="H24" s="3"/>
      <c r="I24" s="3"/>
      <c r="J24" s="3"/>
      <c r="K24" s="3"/>
      <c r="L24" s="3"/>
      <c r="M24" s="3"/>
      <c r="N24" s="3"/>
      <c r="O24" s="3"/>
    </row>
    <row r="25" spans="1:15" ht="13">
      <c r="A25" s="3"/>
      <c r="B25" s="3"/>
      <c r="C25" s="3"/>
      <c r="D25" s="3"/>
      <c r="E25" s="3"/>
      <c r="F25" s="3"/>
      <c r="G25" s="3"/>
      <c r="H25" s="3"/>
      <c r="I25" s="3"/>
      <c r="J25" s="3"/>
      <c r="K25" s="3"/>
      <c r="L25" s="3"/>
      <c r="M25" s="3"/>
      <c r="N25" s="3"/>
      <c r="O25" s="3"/>
    </row>
    <row r="26" spans="1:15" ht="13">
      <c r="A26" s="3"/>
      <c r="B26" s="3"/>
      <c r="C26" s="3"/>
      <c r="D26" s="3"/>
      <c r="E26" s="3"/>
      <c r="F26" s="3"/>
      <c r="G26" s="3"/>
      <c r="H26" s="3"/>
      <c r="I26" s="3"/>
      <c r="J26" s="3"/>
      <c r="K26" s="3"/>
      <c r="L26" s="3"/>
      <c r="M26" s="3"/>
      <c r="N26" s="3"/>
      <c r="O26" s="3"/>
    </row>
    <row r="27" spans="1:15" ht="13">
      <c r="A27" s="3"/>
      <c r="B27" s="3"/>
      <c r="C27" s="3"/>
      <c r="D27" s="3"/>
      <c r="E27" s="3"/>
      <c r="F27" s="3"/>
      <c r="G27" s="3"/>
      <c r="H27" s="3"/>
      <c r="I27" s="3"/>
      <c r="J27" s="3"/>
      <c r="K27" s="3"/>
      <c r="L27" s="3"/>
      <c r="M27" s="3"/>
      <c r="N27" s="3"/>
      <c r="O27" s="3"/>
    </row>
    <row r="28" spans="1:15" ht="34.9" customHeight="1">
      <c r="A28" s="529" t="s">
        <v>740</v>
      </c>
      <c r="B28" s="529"/>
      <c r="C28" s="529"/>
      <c r="D28" s="529"/>
      <c r="E28" s="529"/>
      <c r="F28" s="529"/>
      <c r="G28" s="529"/>
      <c r="H28" s="529"/>
      <c r="I28" s="529"/>
      <c r="J28" s="529"/>
      <c r="K28" s="529"/>
      <c r="L28" s="529"/>
      <c r="M28" s="529"/>
      <c r="N28" s="529"/>
      <c r="O28" s="529"/>
    </row>
  </sheetData>
  <mergeCells count="2">
    <mergeCell ref="A23:O23"/>
    <mergeCell ref="A28:O28"/>
  </mergeCells>
  <pageMargins left="0.7" right="0.7" top="0.75" bottom="0.75" header="0.3" footer="0.3"/>
  <pageSetup scale="6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 page</vt:lpstr>
      <vt:lpstr>Fly-Cover page</vt:lpstr>
      <vt:lpstr>Fly-MAIN Sum</vt:lpstr>
      <vt:lpstr>MAIN Sum </vt:lpstr>
      <vt:lpstr>Fly-Preliminaries</vt:lpstr>
      <vt:lpstr>Bill 1Preliminaries </vt:lpstr>
      <vt:lpstr>Fly-OPD</vt:lpstr>
      <vt:lpstr>Bill 2 OPD</vt:lpstr>
      <vt:lpstr>Fly-Maternity</vt:lpstr>
      <vt:lpstr>Bill 3 Maternity</vt:lpstr>
      <vt:lpstr>Fly-EMMP</vt:lpstr>
      <vt:lpstr>Bill 4 EMMP + Ext Works</vt:lpstr>
      <vt:lpstr>'Bill 1Preliminaries '!Print_Area</vt:lpstr>
      <vt:lpstr>'Bill 2 OPD'!Print_Area</vt:lpstr>
      <vt:lpstr>'Bill 3 Maternity'!Print_Area</vt:lpstr>
      <vt:lpstr>'Bill 4 EMMP + Ext Works'!Print_Area</vt:lpstr>
      <vt:lpstr>'Cover page'!Print_Area</vt:lpstr>
      <vt:lpstr>'Fly-Cover page'!Print_Area</vt:lpstr>
      <vt:lpstr>'MAIN Sum '!Print_Area</vt:lpstr>
      <vt:lpstr>'Bill 1Preliminaries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BOQ</dc:subject>
  <dc:creator>Philly MPAATA-QS</dc:creator>
  <cp:lastModifiedBy>Marie Bellanger</cp:lastModifiedBy>
  <cp:lastPrinted>2019-05-18T16:10:24Z</cp:lastPrinted>
  <dcterms:created xsi:type="dcterms:W3CDTF">1999-01-30T10:27:08Z</dcterms:created>
  <dcterms:modified xsi:type="dcterms:W3CDTF">2020-03-16T11:56:47Z</dcterms:modified>
</cp:coreProperties>
</file>